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0. Закупки 2016-2017-2018\. 2023 год\111601 повторно А МСП (ПЭС) обваловка опор\"/>
    </mc:Choice>
  </mc:AlternateContent>
  <bookViews>
    <workbookView xWindow="0" yWindow="0" windowWidth="28800" windowHeight="1014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9" i="1" l="1"/>
  <c r="N9" i="1" l="1"/>
  <c r="O9" i="1" s="1"/>
  <c r="M9" i="1" l="1"/>
  <c r="P9" i="1"/>
  <c r="Q9" i="1" s="1"/>
  <c r="Q10" i="1" s="1"/>
  <c r="Q12" i="1" s="1"/>
  <c r="Q13" i="1" s="1"/>
  <c r="Q14" i="1" s="1"/>
  <c r="I9" i="1" l="1"/>
  <c r="G9" i="1"/>
  <c r="G10" i="1" l="1"/>
  <c r="F3" i="1" s="1"/>
  <c r="G11" i="1" l="1"/>
  <c r="G12" i="1" s="1"/>
</calcChain>
</file>

<file path=xl/sharedStrings.xml><?xml version="1.0" encoding="utf-8"?>
<sst xmlns="http://schemas.openxmlformats.org/spreadsheetml/2006/main" count="34" uniqueCount="28">
  <si>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</si>
  <si>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</si>
  <si>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</si>
  <si>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</si>
  <si>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</si>
  <si>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</si>
  <si>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</si>
  <si>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</si>
  <si>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</si>
  <si>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</si>
  <si>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</si>
  <si>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</si>
  <si>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</si>
  <si>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</si>
  <si>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</si>
  <si>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</si>
  <si>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</si>
  <si>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</si>
  <si>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</si>
  <si>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</si>
  <si>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</si>
  <si>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</si>
  <si>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t xml:space="preserve">Приложение к Документации о закупке – Структура НМЦ </t>
  </si>
  <si>
    <t xml:space="preserve"> Начальная (максимальная) цена договора, указанная в извещении (N), руб. без НДС </t>
  </si>
  <si>
    <t>ИТОГО С УЧЕТОМ ПОНИЖАЮЩЕГО КОЭФФИЦИЕНТА (P=N*k), руб. без НДС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</si>
  <si>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продукции, или в Едином реестре Минкомсвязи российских программ для электронных вычислительных машин и баз данных – дополнительно указывается № реестровой записи]</t>
    </r>
  </si>
  <si>
    <t>Обваловка опоры ВЛ-35 кВ "Рощино-Измайлиха", филиал ПЭС</t>
  </si>
  <si>
    <t>ПОНИЖАЮЩИЙ (тендерный) КОЭФФИЦИЕНТ 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</si>
</sst>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indexed="64"/>
      </right>
      <top/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206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indexed="64"/>
      </top>
      <bottom style="medium">
        <color rgb="FF002060"/>
      </bottom>
      <diagonal/>
    </border>
    <border>
      <left/>
      <right/>
      <top style="medium">
        <color indexed="64"/>
      </top>
      <bottom style="medium">
        <color rgb="FF002060"/>
      </bottom>
      <diagonal/>
    </border>
    <border>
      <left/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9" fontId="8" fillId="2" borderId="13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49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164" fontId="16" fillId="4" borderId="2" xfId="0" applyNumberFormat="1" applyFont="1" applyFill="1" applyBorder="1" applyAlignment="1">
      <alignment horizontal="center" vertical="center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4" fontId="2" fillId="4" borderId="14" xfId="0" applyNumberFormat="1" applyFont="1" applyFill="1" applyBorder="1" applyAlignment="1">
      <alignment horizontal="center" vertical="top" wrapText="1"/>
    </xf>
    <xf numFmtId="4" fontId="1" fillId="4" borderId="20" xfId="0" applyNumberFormat="1" applyFont="1" applyFill="1" applyBorder="1" applyAlignment="1">
      <alignment horizontal="center" vertical="center" wrapText="1"/>
    </xf>
    <xf numFmtId="4" fontId="9" fillId="4" borderId="21" xfId="0" applyNumberFormat="1" applyFont="1" applyFill="1" applyBorder="1" applyAlignment="1" applyProtection="1">
      <alignment vertical="center" wrapText="1"/>
    </xf>
    <xf numFmtId="165" fontId="4" fillId="6" borderId="25" xfId="0" applyNumberFormat="1" applyFont="1" applyFill="1" applyBorder="1" applyAlignment="1">
      <alignment horizontal="center" vertical="center" wrapText="1"/>
    </xf>
    <xf numFmtId="4" fontId="9" fillId="4" borderId="17" xfId="0" applyNumberFormat="1" applyFont="1" applyFill="1" applyBorder="1" applyAlignment="1" applyProtection="1">
      <alignment vertical="center" wrapText="1"/>
    </xf>
    <xf numFmtId="4" fontId="1" fillId="4" borderId="25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31" xfId="0" applyNumberFormat="1" applyFont="1" applyFill="1" applyBorder="1" applyAlignment="1">
      <alignment horizontal="center" vertical="top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4" fontId="17" fillId="2" borderId="33" xfId="0" applyNumberFormat="1" applyFont="1" applyFill="1" applyBorder="1" applyAlignment="1" applyProtection="1">
      <alignment horizontal="center" vertical="center" wrapText="1"/>
      <protection locked="0"/>
    </xf>
    <xf numFmtId="3" fontId="17" fillId="2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5" borderId="16" xfId="0" applyNumberFormat="1" applyFont="1" applyFill="1" applyBorder="1" applyAlignment="1">
      <alignment horizontal="center" vertical="center" wrapText="1"/>
    </xf>
    <xf numFmtId="4" fontId="2" fillId="5" borderId="16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8" fillId="2" borderId="16" xfId="0" applyNumberFormat="1" applyFont="1" applyFill="1" applyBorder="1" applyAlignment="1" applyProtection="1">
      <alignment horizontal="center" vertical="center" wrapText="1"/>
      <protection locked="0"/>
    </xf>
    <xf numFmtId="4" fontId="8" fillId="4" borderId="0" xfId="0" applyNumberFormat="1" applyFont="1" applyFill="1" applyBorder="1" applyAlignment="1" applyProtection="1">
      <alignment horizontal="right" vertical="top" wrapText="1"/>
    </xf>
    <xf numFmtId="4" fontId="2" fillId="4" borderId="0" xfId="0" applyNumberFormat="1" applyFont="1" applyFill="1" applyBorder="1" applyAlignment="1">
      <alignment horizontal="center" vertical="top" wrapText="1"/>
    </xf>
    <xf numFmtId="0" fontId="1" fillId="4" borderId="39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/>
    </xf>
    <xf numFmtId="4" fontId="17" fillId="2" borderId="42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1" fillId="4" borderId="47" xfId="0" applyFont="1" applyFill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/>
    </xf>
    <xf numFmtId="4" fontId="2" fillId="5" borderId="4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7" fillId="2" borderId="14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9" fillId="6" borderId="22" xfId="0" applyNumberFormat="1" applyFont="1" applyFill="1" applyBorder="1" applyAlignment="1" applyProtection="1">
      <alignment horizontal="right" vertical="center" wrapText="1"/>
    </xf>
    <xf numFmtId="4" fontId="9" fillId="6" borderId="23" xfId="0" applyNumberFormat="1" applyFont="1" applyFill="1" applyBorder="1" applyAlignment="1" applyProtection="1">
      <alignment horizontal="right" vertical="center" wrapText="1"/>
    </xf>
    <xf numFmtId="4" fontId="9" fillId="6" borderId="24" xfId="0" applyNumberFormat="1" applyFont="1" applyFill="1" applyBorder="1" applyAlignment="1" applyProtection="1">
      <alignment horizontal="right" vertical="center" wrapText="1"/>
    </xf>
    <xf numFmtId="4" fontId="9" fillId="4" borderId="22" xfId="0" applyNumberFormat="1" applyFont="1" applyFill="1" applyBorder="1" applyAlignment="1" applyProtection="1">
      <alignment horizontal="right" vertical="center" wrapText="1"/>
    </xf>
    <xf numFmtId="4" fontId="9" fillId="4" borderId="23" xfId="0" applyNumberFormat="1" applyFont="1" applyFill="1" applyBorder="1" applyAlignment="1" applyProtection="1">
      <alignment horizontal="right" vertical="center" wrapText="1"/>
    </xf>
    <xf numFmtId="4" fontId="9" fillId="4" borderId="24" xfId="0" applyNumberFormat="1" applyFont="1" applyFill="1" applyBorder="1" applyAlignment="1" applyProtection="1">
      <alignment horizontal="right" vertical="center" wrapText="1"/>
    </xf>
    <xf numFmtId="4" fontId="8" fillId="4" borderId="26" xfId="0" applyNumberFormat="1" applyFont="1" applyFill="1" applyBorder="1" applyAlignment="1" applyProtection="1">
      <alignment horizontal="right" vertical="top" wrapText="1"/>
    </xf>
    <xf numFmtId="4" fontId="8" fillId="4" borderId="12" xfId="0" applyNumberFormat="1" applyFont="1" applyFill="1" applyBorder="1" applyAlignment="1" applyProtection="1">
      <alignment horizontal="right" vertical="top" wrapText="1"/>
    </xf>
    <xf numFmtId="4" fontId="8" fillId="4" borderId="28" xfId="0" applyNumberFormat="1" applyFont="1" applyFill="1" applyBorder="1" applyAlignment="1" applyProtection="1">
      <alignment horizontal="right" vertical="top" wrapText="1"/>
    </xf>
    <xf numFmtId="4" fontId="8" fillId="4" borderId="29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9" fillId="4" borderId="43" xfId="0" applyNumberFormat="1" applyFont="1" applyFill="1" applyBorder="1" applyAlignment="1" applyProtection="1">
      <alignment horizontal="right" vertical="center" wrapText="1"/>
    </xf>
    <xf numFmtId="4" fontId="9" fillId="4" borderId="7" xfId="0" applyNumberFormat="1" applyFont="1" applyFill="1" applyBorder="1" applyAlignment="1" applyProtection="1">
      <alignment horizontal="right" vertical="center" wrapText="1"/>
    </xf>
    <xf numFmtId="4" fontId="9" fillId="4" borderId="19" xfId="0" applyNumberFormat="1" applyFont="1" applyFill="1" applyBorder="1" applyAlignment="1" applyProtection="1">
      <alignment horizontal="right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3" borderId="37" xfId="0" applyFont="1" applyFill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5" fillId="3" borderId="1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 wrapText="1"/>
    </xf>
    <xf numFmtId="0" fontId="5" fillId="3" borderId="45" xfId="0" applyFont="1" applyFill="1" applyBorder="1" applyAlignment="1">
      <alignment horizontal="center" vertical="center" wrapText="1"/>
    </xf>
    <xf numFmtId="0" fontId="5" fillId="3" borderId="46" xfId="0" applyFont="1" applyFill="1" applyBorder="1" applyAlignment="1">
      <alignment horizontal="center" vertical="center" wrapText="1"/>
    </xf>
    <xf numFmtId="4" fontId="9" fillId="4" borderId="17" xfId="0" applyNumberFormat="1" applyFont="1" applyFill="1" applyBorder="1" applyAlignment="1" applyProtection="1">
      <alignment horizontal="right" vertical="center" wrapText="1"/>
    </xf>
    <xf numFmtId="4" fontId="9" fillId="4" borderId="18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zoomScaleNormal="100" workbookViewId="0">
      <selection activeCell="O18" sqref="O18"/>
    </sheetView>
  </sheetViews>
  <sheetFormatPr defaultRowHeight="15" x14ac:dyDescent="0.25"/>
  <cols>
    <col min="1" max="1" width="2.28515625" customWidth="1"/>
    <col min="2" max="2" width="9.140625" customWidth="1"/>
    <col min="3" max="3" width="23.28515625" customWidth="1"/>
    <col min="4" max="4" width="7.140625" customWidth="1"/>
    <col min="5" max="5" width="17.140625" customWidth="1"/>
    <col min="6" max="6" width="16.28515625" customWidth="1"/>
    <col min="7" max="7" width="22.85546875" customWidth="1"/>
    <col min="8" max="8" width="2.5703125" customWidth="1"/>
    <col min="10" max="10" width="24.42578125" customWidth="1"/>
    <col min="11" max="11" width="21.28515625" customWidth="1"/>
    <col min="12" max="12" width="27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2.15" customHeight="1" x14ac:dyDescent="0.25">
      <c r="B1" s="64" t="s">
        <v>22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4.15" customHeight="1" thickBot="1" x14ac:dyDescent="0.3">
      <c r="B2" s="1"/>
      <c r="C2" s="1"/>
      <c r="D2" s="1"/>
      <c r="E2" s="79"/>
      <c r="F2" s="79"/>
      <c r="G2" s="79"/>
      <c r="H2" s="79"/>
      <c r="I2" s="79"/>
      <c r="J2" s="79"/>
      <c r="K2" s="79"/>
      <c r="L2" s="79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25.5" customHeight="1" thickBot="1" x14ac:dyDescent="0.3">
      <c r="B3" s="65" t="s">
        <v>10</v>
      </c>
      <c r="C3" s="66"/>
      <c r="D3" s="66"/>
      <c r="E3" s="67"/>
      <c r="F3" s="18">
        <f>G10</f>
        <v>8315660</v>
      </c>
      <c r="G3" s="9" t="s">
        <v>2</v>
      </c>
      <c r="H3" s="1"/>
      <c r="I3" s="65" t="s">
        <v>21</v>
      </c>
      <c r="J3" s="66"/>
      <c r="K3" s="66"/>
      <c r="L3" s="66"/>
      <c r="M3" s="66"/>
      <c r="N3" s="66"/>
      <c r="O3" s="66"/>
      <c r="P3" s="66"/>
      <c r="Q3" s="7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71"/>
      <c r="C4" s="71"/>
      <c r="D4" s="71"/>
      <c r="E4" s="71"/>
      <c r="F4" s="71"/>
      <c r="G4" s="71"/>
      <c r="H4" s="1"/>
      <c r="I4" s="77" t="s">
        <v>17</v>
      </c>
      <c r="J4" s="77"/>
      <c r="K4" s="77"/>
      <c r="L4" s="77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9" customHeight="1" x14ac:dyDescent="0.25">
      <c r="B5" s="1"/>
      <c r="C5" s="1"/>
      <c r="D5" s="1"/>
      <c r="E5" s="1"/>
      <c r="F5" s="1"/>
      <c r="G5" s="1"/>
      <c r="H5" s="1"/>
      <c r="I5" s="14" t="s">
        <v>18</v>
      </c>
      <c r="J5" s="14"/>
      <c r="K5" s="14"/>
      <c r="L5" s="14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0.15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25.15" customHeight="1" thickBot="1" x14ac:dyDescent="0.3">
      <c r="B7" s="72" t="s">
        <v>11</v>
      </c>
      <c r="C7" s="73"/>
      <c r="D7" s="74"/>
      <c r="E7" s="74"/>
      <c r="F7" s="75"/>
      <c r="G7" s="76"/>
      <c r="H7" s="5"/>
      <c r="I7" s="80" t="s">
        <v>20</v>
      </c>
      <c r="J7" s="81"/>
      <c r="K7" s="81"/>
      <c r="L7" s="81"/>
      <c r="M7" s="81"/>
      <c r="N7" s="81"/>
      <c r="O7" s="81"/>
      <c r="P7" s="81"/>
      <c r="Q7" s="82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53" x14ac:dyDescent="0.25">
      <c r="B8" s="38" t="s">
        <v>3</v>
      </c>
      <c r="C8" s="7" t="s">
        <v>0</v>
      </c>
      <c r="D8" s="7" t="s">
        <v>7</v>
      </c>
      <c r="E8" s="8" t="s">
        <v>8</v>
      </c>
      <c r="F8" s="29" t="s">
        <v>4</v>
      </c>
      <c r="G8" s="39" t="s">
        <v>9</v>
      </c>
      <c r="H8" s="1"/>
      <c r="I8" s="44" t="s">
        <v>3</v>
      </c>
      <c r="J8" s="28" t="s">
        <v>1</v>
      </c>
      <c r="K8" s="29" t="s">
        <v>19</v>
      </c>
      <c r="L8" s="28" t="s">
        <v>25</v>
      </c>
      <c r="M8" s="28" t="s">
        <v>7</v>
      </c>
      <c r="N8" s="29" t="s">
        <v>8</v>
      </c>
      <c r="O8" s="29" t="s">
        <v>13</v>
      </c>
      <c r="P8" s="29" t="s">
        <v>4</v>
      </c>
      <c r="Q8" s="39" t="s">
        <v>14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5" customFormat="1" ht="81.75" customHeight="1" thickBot="1" x14ac:dyDescent="0.3">
      <c r="B9" s="40">
        <v>1</v>
      </c>
      <c r="C9" s="16" t="s">
        <v>26</v>
      </c>
      <c r="D9" s="17" t="s">
        <v>12</v>
      </c>
      <c r="E9" s="30">
        <v>8315660</v>
      </c>
      <c r="F9" s="31">
        <v>1</v>
      </c>
      <c r="G9" s="41">
        <f>E9*F9</f>
        <v>8315660</v>
      </c>
      <c r="H9" s="42"/>
      <c r="I9" s="45">
        <f>B9</f>
        <v>1</v>
      </c>
      <c r="J9" s="43" t="str">
        <f>C9</f>
        <v>Обваловка опоры ВЛ-35 кВ "Рощино-Измайлиха", филиал ПЭС</v>
      </c>
      <c r="K9" s="34"/>
      <c r="L9" s="34"/>
      <c r="M9" s="32" t="str">
        <f>D9</f>
        <v>шт.</v>
      </c>
      <c r="N9" s="33">
        <f>E9</f>
        <v>8315660</v>
      </c>
      <c r="O9" s="35">
        <f>N9</f>
        <v>8315660</v>
      </c>
      <c r="P9" s="32">
        <f>F9</f>
        <v>1</v>
      </c>
      <c r="Q9" s="46">
        <f>O9*P9</f>
        <v>8315660</v>
      </c>
      <c r="R9" s="5"/>
      <c r="S9" s="5"/>
      <c r="T9" s="5"/>
      <c r="U9" s="5"/>
      <c r="V9" s="5"/>
      <c r="W9" s="5"/>
      <c r="X9" s="5"/>
      <c r="Y9" s="5"/>
      <c r="Z9" s="5"/>
      <c r="AA9" s="5"/>
    </row>
    <row r="10" spans="1:27" ht="21" customHeight="1" thickBot="1" x14ac:dyDescent="0.3">
      <c r="A10" s="6"/>
      <c r="B10" s="68" t="s">
        <v>5</v>
      </c>
      <c r="C10" s="69"/>
      <c r="D10" s="69"/>
      <c r="E10" s="69"/>
      <c r="F10" s="70"/>
      <c r="G10" s="21">
        <f>SUM(G9:G9)</f>
        <v>8315660</v>
      </c>
      <c r="H10" s="1"/>
      <c r="I10" s="83" t="s">
        <v>23</v>
      </c>
      <c r="J10" s="84"/>
      <c r="K10" s="84"/>
      <c r="L10" s="84"/>
      <c r="M10" s="84"/>
      <c r="N10" s="84"/>
      <c r="O10" s="84"/>
      <c r="P10" s="70"/>
      <c r="Q10" s="21">
        <f>SUM(Q9:Q9)</f>
        <v>8315660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thickBot="1" x14ac:dyDescent="0.3">
      <c r="A11" s="6"/>
      <c r="B11" s="59" t="s">
        <v>15</v>
      </c>
      <c r="C11" s="60"/>
      <c r="D11" s="60"/>
      <c r="E11" s="60"/>
      <c r="F11" s="10">
        <v>0.2</v>
      </c>
      <c r="G11" s="26">
        <f>G10*F11</f>
        <v>1663132</v>
      </c>
      <c r="H11" s="1"/>
      <c r="I11" s="22"/>
      <c r="J11" s="53" t="s">
        <v>27</v>
      </c>
      <c r="K11" s="54"/>
      <c r="L11" s="54"/>
      <c r="M11" s="54"/>
      <c r="N11" s="54"/>
      <c r="O11" s="54"/>
      <c r="P11" s="55"/>
      <c r="Q11" s="23"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61" t="s">
        <v>6</v>
      </c>
      <c r="C12" s="62"/>
      <c r="D12" s="62"/>
      <c r="E12" s="62"/>
      <c r="F12" s="63"/>
      <c r="G12" s="27">
        <f>G10+G11</f>
        <v>9978792</v>
      </c>
      <c r="H12" s="1"/>
      <c r="I12" s="24"/>
      <c r="J12" s="56" t="s">
        <v>24</v>
      </c>
      <c r="K12" s="57"/>
      <c r="L12" s="57"/>
      <c r="M12" s="57"/>
      <c r="N12" s="57"/>
      <c r="O12" s="57"/>
      <c r="P12" s="58"/>
      <c r="Q12" s="25">
        <f>Q10*Q11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.75" customHeight="1" x14ac:dyDescent="0.25">
      <c r="A13" s="6"/>
      <c r="B13" s="36"/>
      <c r="C13" s="36"/>
      <c r="D13" s="36"/>
      <c r="E13" s="36"/>
      <c r="F13" s="36"/>
      <c r="G13" s="37"/>
      <c r="H13" s="1"/>
      <c r="I13" s="59" t="s">
        <v>15</v>
      </c>
      <c r="J13" s="60"/>
      <c r="K13" s="60"/>
      <c r="L13" s="60"/>
      <c r="M13" s="60"/>
      <c r="N13" s="60"/>
      <c r="O13" s="60"/>
      <c r="P13" s="10">
        <v>0.2</v>
      </c>
      <c r="Q13" s="2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19"/>
      <c r="C14" s="19"/>
      <c r="D14" s="19"/>
      <c r="E14" s="19"/>
      <c r="F14" s="19"/>
      <c r="G14" s="20"/>
      <c r="H14" s="1"/>
      <c r="I14" s="61" t="s">
        <v>6</v>
      </c>
      <c r="J14" s="62"/>
      <c r="K14" s="62"/>
      <c r="L14" s="62"/>
      <c r="M14" s="62"/>
      <c r="N14" s="62"/>
      <c r="O14" s="62"/>
      <c r="P14" s="63"/>
      <c r="Q14" s="2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1.45" customHeight="1" x14ac:dyDescent="0.25">
      <c r="B15" s="50"/>
      <c r="C15" s="50"/>
      <c r="D15" s="50"/>
      <c r="E15" s="50"/>
      <c r="F15" s="50"/>
      <c r="G15" s="50"/>
      <c r="H15" s="1"/>
      <c r="I15" s="1"/>
      <c r="J15" s="1"/>
      <c r="K15" s="1"/>
      <c r="L15" s="1"/>
      <c r="M15" s="2"/>
      <c r="N15" s="2"/>
      <c r="O15" s="2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62.45" customHeight="1" x14ac:dyDescent="0.25">
      <c r="B16" s="49"/>
      <c r="C16" s="49"/>
      <c r="D16" s="49"/>
      <c r="E16" s="49"/>
      <c r="F16" s="49"/>
      <c r="G16" s="49"/>
      <c r="H16" s="3"/>
      <c r="I16" s="3"/>
      <c r="J16" s="51" t="s">
        <v>16</v>
      </c>
      <c r="K16" s="52"/>
      <c r="L16" s="1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1"/>
    </row>
    <row r="17" spans="10:27" ht="19.5" x14ac:dyDescent="0.25">
      <c r="J17" s="48"/>
      <c r="K17" s="48"/>
      <c r="L17" s="11"/>
      <c r="AA17" s="1"/>
    </row>
    <row r="18" spans="10:27" ht="16.5" x14ac:dyDescent="0.25">
      <c r="J18" s="47"/>
      <c r="K18" s="47"/>
      <c r="L18" s="12"/>
    </row>
    <row r="19" spans="10:27" ht="19.5" x14ac:dyDescent="0.25">
      <c r="J19" s="48"/>
      <c r="K19" s="48"/>
      <c r="L19" s="11"/>
    </row>
  </sheetData>
  <sheetProtection formatCells="0" formatColumns="0" formatRows="0" insertRows="0" deleteRows="0"/>
  <mergeCells count="22">
    <mergeCell ref="J11:P11"/>
    <mergeCell ref="J12:P12"/>
    <mergeCell ref="I13:O13"/>
    <mergeCell ref="I14:P14"/>
    <mergeCell ref="B1:Q1"/>
    <mergeCell ref="B3:E3"/>
    <mergeCell ref="B10:F10"/>
    <mergeCell ref="B12:F12"/>
    <mergeCell ref="B4:G4"/>
    <mergeCell ref="B7:G7"/>
    <mergeCell ref="B11:E11"/>
    <mergeCell ref="I4:L4"/>
    <mergeCell ref="I3:Q3"/>
    <mergeCell ref="E2:L2"/>
    <mergeCell ref="I7:Q7"/>
    <mergeCell ref="I10:P10"/>
    <mergeCell ref="J18:K18"/>
    <mergeCell ref="J19:K19"/>
    <mergeCell ref="J17:K17"/>
    <mergeCell ref="B16:G16"/>
    <mergeCell ref="B15:G15"/>
    <mergeCell ref="J16:K16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2022-12-07T01:25:43Z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563756715</vt:i4>
  </property>
  <property fmtid="{D5CDD505-2E9C-101B-9397-08002B2CF9AE}" pid="3" name="_NewReviewCycle">
    <vt:lpwstr/>
  </property>
  <property fmtid="{D5CDD505-2E9C-101B-9397-08002B2CF9AE}" pid="4" name="_EmailSubject">
    <vt:lpwstr>10/70</vt:lpwstr>
  </property>
  <property fmtid="{D5CDD505-2E9C-101B-9397-08002B2CF9AE}" pid="5" name="_AuthorEmail">
    <vt:lpwstr>Vyatkina-AV@amur.drsk.ru</vt:lpwstr>
  </property>
  <property fmtid="{D5CDD505-2E9C-101B-9397-08002B2CF9AE}" pid="6" name="_AuthorEmailDisplayName">
    <vt:lpwstr>Вяткина А.В.</vt:lpwstr>
  </property>
  <property fmtid="{D5CDD505-2E9C-101B-9397-08002B2CF9AE}" pid="7" name="_ReviewingToolsShownOnce">
    <vt:lpwstr/>
  </property>
</Properties>
</file>