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Отделы и службы АмЭС\СОПР\!2022 год\07_Технические задания\2.--- Согласовано в Филиале\106301_Р-т ВЛ-0,4 с.Светиловка..с.Золотоножка\"/>
    </mc:Choice>
  </mc:AlternateContent>
  <bookViews>
    <workbookView xWindow="0" yWindow="0" windowWidth="28800" windowHeight="12300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<sst xmlns="http://schemas.openxmlformats.org/spreadsheetml/2006/main" count="33" uniqueCount="25">
  <si>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</si>
  <si>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</si>
  <si>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</si>
  <si>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</si>
  <si>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</si>
  <si>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</si>
  <si>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</si>
  <si>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</si>
  <si>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</si>
  <si>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</si>
  <si>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</si>
  <si>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</si>
  <si>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</si>
  <si>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</si>
  <si>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</si>
  <si>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</si>
  <si>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</si>
  <si>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</si>
  <si>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</si>
  <si>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</si>
  <si>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</si>
  <si>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</si>
  <si>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</si>
  <si>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</si>
  <si>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Ремонт ВЛ-0,4 кВ  с.Светиловка, с.Калиновка, с.Придорожное, с.Золотоножка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</si>
</sst>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4" fillId="0" borderId="7" xfId="0" applyFont="1" applyBorder="1" applyAlignment="1">
      <alignment horizontal="center" vertical="center"/>
    </xf>
    <xf numFmtId="49" fontId="8" fillId="2" borderId="14" xfId="0" applyNumberFormat="1" applyFont="1" applyFill="1" applyBorder="1" applyAlignment="1" applyProtection="1">
      <alignment horizontal="left" vertical="center" wrapText="1"/>
      <protection locked="0"/>
    </xf>
    <xf numFmtId="4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9" xfId="0" applyNumberFormat="1" applyFont="1" applyFill="1" applyBorder="1" applyAlignment="1" applyProtection="1">
      <alignment horizontal="center" vertical="center" wrapText="1"/>
    </xf>
    <xf numFmtId="0" fontId="4" fillId="5" borderId="7" xfId="0" applyFont="1" applyFill="1" applyBorder="1" applyAlignment="1">
      <alignment horizontal="center" vertical="center"/>
    </xf>
    <xf numFmtId="49" fontId="2" fillId="6" borderId="14" xfId="0" applyNumberFormat="1" applyFont="1" applyFill="1" applyBorder="1" applyAlignment="1">
      <alignment horizontal="left" vertical="center" wrapText="1"/>
    </xf>
    <xf numFmtId="49" fontId="8" fillId="2" borderId="8" xfId="0" applyNumberFormat="1" applyFont="1" applyFill="1" applyBorder="1" applyAlignment="1" applyProtection="1">
      <alignment horizontal="left" vertical="center" wrapText="1"/>
      <protection locked="0"/>
    </xf>
    <xf numFmtId="3" fontId="2" fillId="5" borderId="8" xfId="0" applyNumberFormat="1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center" wrapText="1"/>
    </xf>
    <xf numFmtId="4" fontId="2" fillId="5" borderId="9" xfId="0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justify" vertical="center" wrapText="1"/>
    </xf>
    <xf numFmtId="0" fontId="7" fillId="0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" sqref="B1:Q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2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2" t="s">
        <v>18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10</v>
      </c>
      <c r="C3" s="34"/>
      <c r="D3" s="34"/>
      <c r="E3" s="35"/>
      <c r="F3" s="31">
        <v>7167644</v>
      </c>
      <c r="G3" s="14" t="s">
        <v>2</v>
      </c>
      <c r="H3" s="1"/>
      <c r="I3" s="33" t="s">
        <v>23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2"/>
      <c r="C4" s="42"/>
      <c r="D4" s="42"/>
      <c r="E4" s="42"/>
      <c r="F4" s="42"/>
      <c r="G4" s="42"/>
      <c r="H4" s="1"/>
      <c r="I4" s="49" t="s">
        <v>19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19" t="s">
        <v>20</v>
      </c>
      <c r="J5" s="19"/>
      <c r="K5" s="19"/>
      <c r="L5" s="1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3" t="s">
        <v>11</v>
      </c>
      <c r="C7" s="35"/>
      <c r="D7" s="44"/>
      <c r="E7" s="44"/>
      <c r="F7" s="45"/>
      <c r="G7" s="46"/>
      <c r="H7" s="5"/>
      <c r="I7" s="33" t="s">
        <v>22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21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51.75" thickBot="1" x14ac:dyDescent="0.3">
      <c r="A9" s="6"/>
      <c r="B9" s="20">
        <v>1</v>
      </c>
      <c r="C9" s="21" t="s">
        <v>24</v>
      </c>
      <c r="D9" s="22" t="s">
        <v>12</v>
      </c>
      <c r="E9" s="22">
        <f>F3</f>
        <v>7167644</v>
      </c>
      <c r="F9" s="23">
        <v>1</v>
      </c>
      <c r="G9" s="24">
        <f>E9*F9</f>
        <v>7167644</v>
      </c>
      <c r="H9" s="5"/>
      <c r="I9" s="25">
        <f>B9</f>
        <v>1</v>
      </c>
      <c r="J9" s="26" t="s">
        <v>24</v>
      </c>
      <c r="K9" s="27"/>
      <c r="L9" s="27"/>
      <c r="M9" s="28" t="str">
        <f>D9</f>
        <v>шт.</v>
      </c>
      <c r="N9" s="29">
        <f>E9</f>
        <v>7167644</v>
      </c>
      <c r="O9" s="22"/>
      <c r="P9" s="28">
        <f>F9</f>
        <v>1</v>
      </c>
      <c r="Q9" s="30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6" t="s">
        <v>5</v>
      </c>
      <c r="C10" s="37"/>
      <c r="D10" s="37"/>
      <c r="E10" s="37"/>
      <c r="F10" s="38"/>
      <c r="G10" s="11">
        <f>SUM(G9:G9)</f>
        <v>7167644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1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7" t="s">
        <v>15</v>
      </c>
      <c r="C11" s="48"/>
      <c r="D11" s="48"/>
      <c r="E11" s="48"/>
      <c r="F11" s="15">
        <v>0.2</v>
      </c>
      <c r="G11" s="12">
        <f>G10*F11</f>
        <v>1433528.8</v>
      </c>
      <c r="H11" s="1"/>
      <c r="I11" s="47" t="s">
        <v>15</v>
      </c>
      <c r="J11" s="48"/>
      <c r="K11" s="48"/>
      <c r="L11" s="48"/>
      <c r="M11" s="48"/>
      <c r="N11" s="48"/>
      <c r="O11" s="48"/>
      <c r="P11" s="15">
        <v>0.2</v>
      </c>
      <c r="Q11" s="12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9" t="s">
        <v>6</v>
      </c>
      <c r="C12" s="40"/>
      <c r="D12" s="40"/>
      <c r="E12" s="40"/>
      <c r="F12" s="41"/>
      <c r="G12" s="13">
        <f>G10+G11</f>
        <v>8601172.8000000007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3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4"/>
      <c r="C13" s="54"/>
      <c r="D13" s="54"/>
      <c r="E13" s="54"/>
      <c r="F13" s="54"/>
      <c r="G13" s="5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3"/>
      <c r="C14" s="53"/>
      <c r="D14" s="53"/>
      <c r="E14" s="53"/>
      <c r="F14" s="53"/>
      <c r="G14" s="53"/>
      <c r="H14" s="3"/>
      <c r="I14" s="3"/>
      <c r="J14" s="55" t="s">
        <v>16</v>
      </c>
      <c r="K14" s="56"/>
      <c r="L14" s="1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2"/>
      <c r="K15" s="52"/>
      <c r="L15" s="16"/>
      <c r="AA15" s="1"/>
    </row>
    <row r="16" spans="1:27" ht="16.5" x14ac:dyDescent="0.25">
      <c r="J16" s="51"/>
      <c r="K16" s="51"/>
      <c r="L16" s="17"/>
    </row>
    <row r="17" spans="10:12" ht="19.5" x14ac:dyDescent="0.25">
      <c r="J17" s="52"/>
      <c r="K17" s="52"/>
      <c r="L17" s="16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Саяпин Андрей Анатольевич</cp:lastModifiedBy>
  <dcterms:created xsi:type="dcterms:W3CDTF">2018-05-22T01:14:50Z</dcterms:created>
  <dcterms:modified xsi:type="dcterms:W3CDTF">2021-12-27T07:36:39Z</dcterms:modified>
</cp:coreProperties>
</file>