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9401 ЗК ЭФ  линейно сцеп арматура\"/>
    </mc:Choice>
  </mc:AlternateContent>
  <bookViews>
    <workbookView xWindow="0" yWindow="0" windowWidth="18450" windowHeight="1875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0" i="1" l="1"/>
  <c r="E151" i="1"/>
  <c r="E152" i="1"/>
  <c r="E153" i="1"/>
  <c r="E154" i="1"/>
  <c r="E155" i="1"/>
  <c r="E156" i="1"/>
  <c r="E157" i="1"/>
  <c r="E158" i="1"/>
  <c r="E159" i="1"/>
  <c r="E160" i="1"/>
  <c r="E161" i="1"/>
  <c r="G162" i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E36" i="1"/>
  <c r="N36" i="1" s="1"/>
  <c r="E37" i="1"/>
  <c r="N37" i="1" s="1"/>
  <c r="E38" i="1"/>
  <c r="N38" i="1" s="1"/>
  <c r="E39" i="1"/>
  <c r="N39" i="1" s="1"/>
  <c r="E40" i="1"/>
  <c r="N40" i="1" s="1"/>
  <c r="E41" i="1"/>
  <c r="N41" i="1" s="1"/>
  <c r="E42" i="1"/>
  <c r="N42" i="1" s="1"/>
  <c r="E43" i="1"/>
  <c r="N43" i="1" s="1"/>
  <c r="E44" i="1"/>
  <c r="N44" i="1" s="1"/>
  <c r="E45" i="1"/>
  <c r="N45" i="1" s="1"/>
  <c r="E46" i="1"/>
  <c r="N46" i="1" s="1"/>
  <c r="E47" i="1"/>
  <c r="N47" i="1" s="1"/>
  <c r="E48" i="1"/>
  <c r="N48" i="1" s="1"/>
  <c r="E49" i="1"/>
  <c r="N49" i="1" s="1"/>
  <c r="E50" i="1"/>
  <c r="N50" i="1" s="1"/>
  <c r="E51" i="1"/>
  <c r="N51" i="1" s="1"/>
  <c r="E52" i="1"/>
  <c r="N52" i="1" s="1"/>
  <c r="E53" i="1"/>
  <c r="N53" i="1" s="1"/>
  <c r="E54" i="1"/>
  <c r="N54" i="1" s="1"/>
  <c r="E55" i="1"/>
  <c r="N55" i="1" s="1"/>
  <c r="E56" i="1"/>
  <c r="N56" i="1" s="1"/>
  <c r="E57" i="1"/>
  <c r="N57" i="1" s="1"/>
  <c r="E58" i="1"/>
  <c r="N58" i="1" s="1"/>
  <c r="E59" i="1"/>
  <c r="N59" i="1" s="1"/>
  <c r="E60" i="1"/>
  <c r="N60" i="1" s="1"/>
  <c r="E61" i="1"/>
  <c r="N61" i="1" s="1"/>
  <c r="E62" i="1"/>
  <c r="N62" i="1" s="1"/>
  <c r="E63" i="1"/>
  <c r="N63" i="1" s="1"/>
  <c r="E64" i="1"/>
  <c r="N64" i="1" s="1"/>
  <c r="E65" i="1"/>
  <c r="N65" i="1" s="1"/>
  <c r="E66" i="1"/>
  <c r="N66" i="1" s="1"/>
  <c r="E67" i="1"/>
  <c r="N67" i="1" s="1"/>
  <c r="E68" i="1"/>
  <c r="N68" i="1" s="1"/>
  <c r="E69" i="1"/>
  <c r="N69" i="1" s="1"/>
  <c r="E70" i="1"/>
  <c r="N70" i="1" s="1"/>
  <c r="E71" i="1"/>
  <c r="N71" i="1" s="1"/>
  <c r="E72" i="1"/>
  <c r="N72" i="1" s="1"/>
  <c r="E73" i="1"/>
  <c r="N73" i="1" s="1"/>
  <c r="E74" i="1"/>
  <c r="N74" i="1" s="1"/>
  <c r="E75" i="1"/>
  <c r="N75" i="1" s="1"/>
  <c r="E76" i="1"/>
  <c r="N76" i="1" s="1"/>
  <c r="E77" i="1"/>
  <c r="N77" i="1" s="1"/>
  <c r="E78" i="1"/>
  <c r="N78" i="1" s="1"/>
  <c r="E79" i="1"/>
  <c r="N79" i="1" s="1"/>
  <c r="E80" i="1"/>
  <c r="N80" i="1" s="1"/>
  <c r="E81" i="1"/>
  <c r="N81" i="1" s="1"/>
  <c r="E82" i="1"/>
  <c r="N82" i="1" s="1"/>
  <c r="E83" i="1"/>
  <c r="N83" i="1" s="1"/>
  <c r="E84" i="1"/>
  <c r="N84" i="1" s="1"/>
  <c r="E85" i="1"/>
  <c r="N85" i="1" s="1"/>
  <c r="E86" i="1"/>
  <c r="N86" i="1" s="1"/>
  <c r="E87" i="1"/>
  <c r="N87" i="1" s="1"/>
  <c r="E88" i="1"/>
  <c r="N88" i="1" s="1"/>
  <c r="E89" i="1"/>
  <c r="N89" i="1" s="1"/>
  <c r="E90" i="1"/>
  <c r="N90" i="1" s="1"/>
  <c r="E91" i="1"/>
  <c r="N91" i="1" s="1"/>
  <c r="E92" i="1"/>
  <c r="N92" i="1" s="1"/>
  <c r="E93" i="1"/>
  <c r="N93" i="1" s="1"/>
  <c r="E94" i="1"/>
  <c r="N94" i="1" s="1"/>
  <c r="E95" i="1"/>
  <c r="N95" i="1" s="1"/>
  <c r="E96" i="1"/>
  <c r="N96" i="1" s="1"/>
  <c r="E97" i="1"/>
  <c r="N97" i="1" s="1"/>
  <c r="E98" i="1"/>
  <c r="N98" i="1" s="1"/>
  <c r="E99" i="1"/>
  <c r="N99" i="1" s="1"/>
  <c r="E100" i="1"/>
  <c r="N100" i="1" s="1"/>
  <c r="E101" i="1"/>
  <c r="N101" i="1" s="1"/>
  <c r="E102" i="1"/>
  <c r="N102" i="1" s="1"/>
  <c r="E103" i="1"/>
  <c r="N103" i="1" s="1"/>
  <c r="E104" i="1"/>
  <c r="N104" i="1" s="1"/>
  <c r="E105" i="1"/>
  <c r="N105" i="1" s="1"/>
  <c r="E106" i="1"/>
  <c r="N106" i="1" s="1"/>
  <c r="E107" i="1"/>
  <c r="N107" i="1" s="1"/>
  <c r="E108" i="1"/>
  <c r="N108" i="1" s="1"/>
  <c r="G194" i="1" l="1"/>
  <c r="E165" i="1"/>
  <c r="E166" i="1"/>
  <c r="N166" i="1" s="1"/>
  <c r="E167" i="1"/>
  <c r="N167" i="1" s="1"/>
  <c r="E168" i="1"/>
  <c r="N168" i="1" s="1"/>
  <c r="E169" i="1"/>
  <c r="N169" i="1" s="1"/>
  <c r="E170" i="1"/>
  <c r="N170" i="1" s="1"/>
  <c r="E171" i="1"/>
  <c r="N171" i="1" s="1"/>
  <c r="E172" i="1"/>
  <c r="E173" i="1"/>
  <c r="N173" i="1" s="1"/>
  <c r="E174" i="1"/>
  <c r="E175" i="1"/>
  <c r="N175" i="1" s="1"/>
  <c r="E176" i="1"/>
  <c r="N176" i="1" s="1"/>
  <c r="E177" i="1"/>
  <c r="N177" i="1" s="1"/>
  <c r="E178" i="1"/>
  <c r="N178" i="1" s="1"/>
  <c r="E179" i="1"/>
  <c r="N179" i="1" s="1"/>
  <c r="E180" i="1"/>
  <c r="N180" i="1" s="1"/>
  <c r="E181" i="1"/>
  <c r="N181" i="1" s="1"/>
  <c r="E182" i="1"/>
  <c r="N182" i="1" s="1"/>
  <c r="E183" i="1"/>
  <c r="N183" i="1" s="1"/>
  <c r="E184" i="1"/>
  <c r="N184" i="1" s="1"/>
  <c r="E185" i="1"/>
  <c r="N185" i="1" s="1"/>
  <c r="E186" i="1"/>
  <c r="N186" i="1" s="1"/>
  <c r="E187" i="1"/>
  <c r="N187" i="1" s="1"/>
  <c r="E188" i="1"/>
  <c r="N188" i="1" s="1"/>
  <c r="E189" i="1"/>
  <c r="N189" i="1" s="1"/>
  <c r="E190" i="1"/>
  <c r="N190" i="1" s="1"/>
  <c r="E191" i="1"/>
  <c r="N191" i="1" s="1"/>
  <c r="E192" i="1"/>
  <c r="N192" i="1" s="1"/>
  <c r="E193" i="1"/>
  <c r="N193" i="1" s="1"/>
  <c r="E164" i="1"/>
  <c r="E136" i="1"/>
  <c r="E137" i="1"/>
  <c r="N137" i="1" s="1"/>
  <c r="E138" i="1"/>
  <c r="N138" i="1" s="1"/>
  <c r="E139" i="1"/>
  <c r="N139" i="1" s="1"/>
  <c r="E140" i="1"/>
  <c r="N140" i="1" s="1"/>
  <c r="E141" i="1"/>
  <c r="N141" i="1" s="1"/>
  <c r="E142" i="1"/>
  <c r="N142" i="1" s="1"/>
  <c r="E143" i="1"/>
  <c r="N143" i="1" s="1"/>
  <c r="E144" i="1"/>
  <c r="N144" i="1" s="1"/>
  <c r="E145" i="1"/>
  <c r="N145" i="1" s="1"/>
  <c r="E146" i="1"/>
  <c r="N146" i="1" s="1"/>
  <c r="E147" i="1"/>
  <c r="N147" i="1" s="1"/>
  <c r="E135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12" i="1"/>
  <c r="E35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0" i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N172" i="1"/>
  <c r="N174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M137" i="1"/>
  <c r="M138" i="1"/>
  <c r="M139" i="1"/>
  <c r="M140" i="1"/>
  <c r="M141" i="1"/>
  <c r="M142" i="1"/>
  <c r="M143" i="1"/>
  <c r="M144" i="1"/>
  <c r="M145" i="1"/>
  <c r="M146" i="1"/>
  <c r="M147" i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51" i="1" l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M151" i="1"/>
  <c r="M152" i="1"/>
  <c r="M153" i="1"/>
  <c r="M154" i="1"/>
  <c r="M155" i="1"/>
  <c r="M156" i="1"/>
  <c r="M157" i="1"/>
  <c r="M158" i="1"/>
  <c r="M159" i="1"/>
  <c r="M160" i="1"/>
  <c r="M161" i="1"/>
  <c r="N151" i="1"/>
  <c r="N152" i="1"/>
  <c r="N153" i="1"/>
  <c r="N154" i="1"/>
  <c r="N155" i="1"/>
  <c r="N156" i="1"/>
  <c r="N157" i="1"/>
  <c r="N158" i="1"/>
  <c r="N159" i="1"/>
  <c r="N160" i="1"/>
  <c r="N161" i="1"/>
  <c r="N11" i="1"/>
  <c r="N13" i="1"/>
  <c r="N14" i="1"/>
  <c r="N15" i="1"/>
  <c r="N16" i="1"/>
  <c r="N17" i="1"/>
  <c r="N18" i="1"/>
  <c r="N19" i="1"/>
  <c r="N21" i="1"/>
  <c r="N22" i="1"/>
  <c r="N23" i="1"/>
  <c r="N25" i="1"/>
  <c r="N27" i="1"/>
  <c r="N29" i="1"/>
  <c r="N30" i="1"/>
  <c r="N31" i="1"/>
  <c r="N32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N12" i="1"/>
  <c r="N20" i="1"/>
  <c r="N24" i="1"/>
  <c r="N26" i="1"/>
  <c r="N28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P165" i="1" l="1"/>
  <c r="Q165" i="1" s="1"/>
  <c r="M165" i="1"/>
  <c r="N165" i="1"/>
  <c r="P136" i="1"/>
  <c r="Q136" i="1" s="1"/>
  <c r="M136" i="1"/>
  <c r="P113" i="1"/>
  <c r="Q113" i="1" s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6" i="1" l="1"/>
  <c r="I137" i="1"/>
  <c r="I138" i="1"/>
  <c r="I139" i="1"/>
  <c r="I140" i="1"/>
  <c r="I141" i="1"/>
  <c r="I142" i="1"/>
  <c r="I143" i="1"/>
  <c r="I144" i="1"/>
  <c r="I145" i="1"/>
  <c r="I146" i="1"/>
  <c r="I147" i="1"/>
  <c r="I36" i="1"/>
  <c r="P164" i="1" l="1"/>
  <c r="Q164" i="1" s="1"/>
  <c r="N164" i="1"/>
  <c r="M164" i="1"/>
  <c r="P150" i="1"/>
  <c r="Q150" i="1" s="1"/>
  <c r="N150" i="1"/>
  <c r="M150" i="1"/>
  <c r="I136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P112" i="1"/>
  <c r="Q112" i="1" s="1"/>
  <c r="P135" i="1"/>
  <c r="Q135" i="1" s="1"/>
  <c r="N112" i="1"/>
  <c r="N135" i="1"/>
  <c r="M112" i="1"/>
  <c r="M135" i="1"/>
  <c r="I112" i="1"/>
  <c r="I113" i="1"/>
  <c r="I135" i="1"/>
  <c r="P35" i="1"/>
  <c r="Q35" i="1" s="1"/>
  <c r="N35" i="1"/>
  <c r="M35" i="1"/>
  <c r="I35" i="1"/>
  <c r="Q194" i="1" l="1"/>
  <c r="Q162" i="1"/>
  <c r="Q148" i="1"/>
  <c r="G148" i="1"/>
  <c r="Q133" i="1"/>
  <c r="G133" i="1"/>
  <c r="Q109" i="1"/>
  <c r="G109" i="1" l="1"/>
  <c r="I10" i="1" l="1"/>
  <c r="P10" i="1"/>
  <c r="Q10" i="1" s="1"/>
  <c r="M10" i="1"/>
  <c r="Q33" i="1" l="1"/>
  <c r="Q195" i="1" s="1"/>
  <c r="Q196" i="1" s="1"/>
  <c r="Q197" i="1" s="1"/>
  <c r="N10" i="1"/>
  <c r="G33" i="1" l="1"/>
  <c r="G195" i="1" s="1"/>
  <c r="G196" i="1" l="1"/>
  <c r="G197" i="1" s="1"/>
  <c r="F3" i="1"/>
</calcChain>
</file>

<file path=xl/sharedStrings.xml><?xml version="1.0" encoding="utf-8"?>
<sst xmlns="http://schemas.openxmlformats.org/spreadsheetml/2006/main" count="396" uniqueCount="145">
  <si>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</si>
  <si>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</si>
  <si>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</si>
  <si>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</si>
  <si>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</si>
  <si>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</si>
  <si>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</si>
  <si>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</si>
  <si>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</si>
  <si>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</si>
  <si>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</si>
  <si>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</si>
  <si>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</si>
  <si>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</si>
  <si>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</si>
  <si>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</si>
  <si>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</si>
  <si>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</si>
  <si>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</si>
  <si>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</si>
  <si>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</si>
  <si>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</si>
  <si>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</si>
  <si>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</si>
  <si>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</si>
  <si>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</si>
  <si>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</si>
  <si>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</si>
  <si>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</si>
  <si>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</si>
  <si>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</si>
  <si>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</si>
  <si>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</si>
  <si>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</si>
  <si>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</si>
  <si>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</si>
  <si>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</si>
  <si>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упак</t>
  </si>
  <si>
    <t>Вязка спиральная, ВС 35/50-2</t>
  </si>
  <si>
    <t>Гаситель вибрации, ГВ-1,6-11-400/16-20</t>
  </si>
  <si>
    <t xml:space="preserve">Зажим  соединительный плашечный, ПА-3-2 </t>
  </si>
  <si>
    <t>Зажим аппаратный, АШМ-16-1</t>
  </si>
  <si>
    <t>Зажим аппаратный прессуемый, А4А-120-2</t>
  </si>
  <si>
    <t>Зажим натяжной болтовой, НБ-1</t>
  </si>
  <si>
    <t>Зажим натяжной болтовой, НБ-2-6А</t>
  </si>
  <si>
    <t>Зажим натяжной заклинивающий, НЗ 2-7</t>
  </si>
  <si>
    <t>Зажим соединительный спирального типа, СС-15,2-21</t>
  </si>
  <si>
    <t>Зажим соединительный шлейфовый, ШС-15.2-01</t>
  </si>
  <si>
    <t>Зажим соединительный шлейфовый, ШС-13.5-01</t>
  </si>
  <si>
    <t>Зажимы натяжные болтовые, НБ 2-6</t>
  </si>
  <si>
    <t>Зажимы поддерживающие глухие, ПГН-3-5</t>
  </si>
  <si>
    <t>Зажимы поддерживающие глухие, ПГН-2-6</t>
  </si>
  <si>
    <t>Зажимы соединительные плашечные, ПС-1-1</t>
  </si>
  <si>
    <t>Зажимы соединительные плашечные, ПА-1-1</t>
  </si>
  <si>
    <t>Зажимы соединительные плашечные, ПА-4-1</t>
  </si>
  <si>
    <t>Зажимы соединительные плашечные, ПА-2-2</t>
  </si>
  <si>
    <t>Зажимы соединительные плашечные, ПС-2-1</t>
  </si>
  <si>
    <t>Звено промежуточное, ПРТ-7-1</t>
  </si>
  <si>
    <t>Серьга , СРС-7-16</t>
  </si>
  <si>
    <t>Скоба, СК-7-1А</t>
  </si>
  <si>
    <t>Ушко однолапчатое, У1-7-16</t>
  </si>
  <si>
    <t>9401-РЕМ ПРОД-2022-ДРСК Линейно-сцепная арматура для неизолировнного провода</t>
  </si>
  <si>
    <t>Вязка спиральная, ВС 70/95,2</t>
  </si>
  <si>
    <t>Гаситель вибрации, ГВ-4443-02М</t>
  </si>
  <si>
    <t>Зажим аппаратный, А2А-70-2</t>
  </si>
  <si>
    <t>Зажим аппаратный, А4А-70-2Т</t>
  </si>
  <si>
    <t>Зажим аппаратный , А2А-70-3Т</t>
  </si>
  <si>
    <t>Зажим аппаратный , А4А-150-2Т</t>
  </si>
  <si>
    <t>Зажим аппаратный прессуемый, А4А-120-2-Т</t>
  </si>
  <si>
    <t>Зажим аппаратный прессуемый, А2А-120-2</t>
  </si>
  <si>
    <t>Зажим аппаратный прессуемый, А1А-70-1</t>
  </si>
  <si>
    <t>Зажим аппаратный прессуемый, А2А-50-2</t>
  </si>
  <si>
    <t>Зажим аппаратный прессуемый, А4А 70-2</t>
  </si>
  <si>
    <t>Зажим аппаратный прессуемый, А1А-120-1</t>
  </si>
  <si>
    <t>Зажим аппаратный пресуемый, А4А-95-2</t>
  </si>
  <si>
    <t>Зажим монтажный, ЗПМ-6-14</t>
  </si>
  <si>
    <t>Зажим монтажный (лягушка), 56174 VETTER LSK 20 или аналог</t>
  </si>
  <si>
    <t>Зажим монтажный натяжной, МП-1</t>
  </si>
  <si>
    <t>Зажим натяжной, НС-15,2П-02</t>
  </si>
  <si>
    <t>Зажим натяжной болтовой, НБ-3-6Б</t>
  </si>
  <si>
    <t>Зажим ответвительный, ОА-185-2</t>
  </si>
  <si>
    <t>Зажим плашечный, ПС-2-1А</t>
  </si>
  <si>
    <t>Зажим поддерживающий, ПСО-13,3/13,6П-33</t>
  </si>
  <si>
    <t>Зажим ремонтный, РС-24,0-01</t>
  </si>
  <si>
    <t>Зажим ремонтный спирального типа, РС-21,6-01</t>
  </si>
  <si>
    <t>Зажим ремонтный спирального типа, РС-15,2-01</t>
  </si>
  <si>
    <t>Зажим ремонтный спирального типа, РС-16,8-01</t>
  </si>
  <si>
    <t xml:space="preserve">Зажим соединительный овальный, СОМ-70-1 </t>
  </si>
  <si>
    <t>Зажим соединительный плашечный, ПАМ-3-1</t>
  </si>
  <si>
    <t xml:space="preserve">Зажим соединительный плашечный, ПА 3-2А </t>
  </si>
  <si>
    <t>Зажим соединительный спирального типа, СС-15,2-31</t>
  </si>
  <si>
    <t>Зажим соединительный спиральный , СС-22,4-11</t>
  </si>
  <si>
    <t>Зажимы натяжные клиновые , НК-1-1 кл №2</t>
  </si>
  <si>
    <t>Зажимы ответвительные прессуемые, ОА-120-1</t>
  </si>
  <si>
    <t>Зажимы поддерживающие глухие, ПГ-3-12</t>
  </si>
  <si>
    <t>Зажимы соединительные овальные, СОАС-185-3</t>
  </si>
  <si>
    <t>Зажимы соединительные овальные, СОАС-95-3</t>
  </si>
  <si>
    <t>Зажимы соединительные овальные, СОАС-70-3</t>
  </si>
  <si>
    <t>Зажимы соединительные овальные, СОАС-50-3</t>
  </si>
  <si>
    <t>Зажимы соединительные овольные, СОАС-120-3</t>
  </si>
  <si>
    <t>Зажимы соединительные плашечные, ПАМ-2-1</t>
  </si>
  <si>
    <t>Зажимы соединительные плашечные, ПС-3-1</t>
  </si>
  <si>
    <t>Звено промежуточное, ПР-7-6</t>
  </si>
  <si>
    <t>Звено промежуточное монтажное, ПТМ-7-3А</t>
  </si>
  <si>
    <t>Звенья промежуточные (талреп), ПТР-12-1</t>
  </si>
  <si>
    <t>Звенья промежуточные вывернутые, ПРВ 7-1</t>
  </si>
  <si>
    <t>Звенья промежуточные монтажные, ПТМ-7-2</t>
  </si>
  <si>
    <t>Звенья промежуточные регулируемые, ПРР 7-1</t>
  </si>
  <si>
    <t xml:space="preserve">Коромысла универсальные, 2КУ-12-1 </t>
  </si>
  <si>
    <t>Патрон термитный, ПАС-70</t>
  </si>
  <si>
    <t>Патроны термитные, ПАС-120</t>
  </si>
  <si>
    <t>Патроны термитные, ПАС-150</t>
  </si>
  <si>
    <t>Серьга, СР-7-16</t>
  </si>
  <si>
    <t>Скоба, СКД-10-1</t>
  </si>
  <si>
    <t>Скоба, СК-12-1А</t>
  </si>
  <si>
    <t xml:space="preserve">Скобы трехлапчатые, СКТ-7-1 </t>
  </si>
  <si>
    <t>Термоспички (1 упак-20 шт)</t>
  </si>
  <si>
    <t>Ушки двухлапчатые, У2-7-16</t>
  </si>
  <si>
    <t>Ушки двухлапчатые , У2К-7-16</t>
  </si>
  <si>
    <t xml:space="preserve">Ушки однолапчатые , У1К-7-16 </t>
  </si>
  <si>
    <t>Ушки однолапчатые, У1-12-16</t>
  </si>
  <si>
    <t>Ушки специальные, УС-7-16</t>
  </si>
  <si>
    <t xml:space="preserve">Ушко однолапчатое, FIS 1-7-16 </t>
  </si>
  <si>
    <t>Вязка спиральная, ПВС 70/95-10-2</t>
  </si>
  <si>
    <t>Вязка спиральная, ПВС 70/95-10</t>
  </si>
  <si>
    <t>Вязка спиральная, ПВС 35/50-10-2</t>
  </si>
  <si>
    <t>Вязка спиральная, ПВС 35/50-10</t>
  </si>
  <si>
    <t>Гаситель вибрации, ГВ-4544-02М</t>
  </si>
  <si>
    <t>Зажим аппаратный прессуемый, А1А-150-2Т</t>
  </si>
  <si>
    <t>Зажим аппаратный прессуемый, А2А-150-2</t>
  </si>
  <si>
    <t>Серьга, СРС-7-16</t>
  </si>
  <si>
    <t>Узел крепления, КГП-7-1</t>
  </si>
  <si>
    <t>Зажим монтажный (лягушка) , 56174 VETTER LSK 20 или аналог</t>
  </si>
  <si>
    <t>Ушко однолапчатое, FIS 1-7-16 ВК)</t>
  </si>
  <si>
    <t>Зажим аппаратный прессуемый, А1А-35-1</t>
  </si>
  <si>
    <t>Зажим соеденительный шлейфовый спиральный, ШС-11,4-01</t>
  </si>
  <si>
    <t>Зажим аппаратный, А1А-50-2</t>
  </si>
  <si>
    <t>Зажим аппаратный , А2А-70-2</t>
  </si>
  <si>
    <t>Зажим аппаратный прессуемый, А2А-95-2</t>
  </si>
  <si>
    <t>Зажим аппаратный прессуемый, А4А-95Г-2</t>
  </si>
  <si>
    <t xml:space="preserve">Зажим аппаратный прессуемый, А2А-35-2 </t>
  </si>
  <si>
    <t>Зажим аппаратный прессуемый, А1А-95-1</t>
  </si>
  <si>
    <t>Зажим соединительный шлейфовый спиральный , ШС-8,4-01</t>
  </si>
  <si>
    <t>Зажимы соединительные овальные, СОАС 25-3</t>
  </si>
  <si>
    <t>Звенья промежуточные (талреп), ПТР-16-1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</si>
</sst>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3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3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7" xfId="0" applyNumberFormat="1" applyFont="1" applyFill="1" applyBorder="1" applyAlignment="1">
      <alignment horizontal="center" vertical="top" wrapText="1"/>
    </xf>
    <xf numFmtId="4" fontId="1" fillId="6" borderId="58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2" fillId="6" borderId="45" xfId="0" applyNumberFormat="1" applyFont="1" applyFill="1" applyBorder="1" applyAlignment="1">
      <alignment horizontal="left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49" fontId="7" fillId="2" borderId="33" xfId="0" applyNumberFormat="1" applyFont="1" applyFill="1" applyBorder="1" applyAlignment="1" applyProtection="1">
      <alignment horizontal="left" vertical="top" wrapText="1"/>
      <protection locked="0"/>
    </xf>
    <xf numFmtId="49" fontId="7" fillId="2" borderId="59" xfId="0" applyNumberFormat="1" applyFont="1" applyFill="1" applyBorder="1" applyAlignment="1" applyProtection="1">
      <alignment horizontal="left" vertical="top" wrapText="1"/>
      <protection locked="0"/>
    </xf>
    <xf numFmtId="49" fontId="7" fillId="2" borderId="60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vertical="center" wrapText="1"/>
    </xf>
    <xf numFmtId="0" fontId="0" fillId="0" borderId="32" xfId="0" applyNumberFormat="1" applyFont="1" applyBorder="1" applyAlignment="1">
      <alignment horizontal="left" vertical="center" wrapText="1"/>
    </xf>
    <xf numFmtId="0" fontId="17" fillId="0" borderId="32" xfId="1" applyNumberFormat="1" applyFont="1" applyBorder="1" applyAlignment="1">
      <alignment horizontal="center" vertical="center" wrapText="1"/>
    </xf>
    <xf numFmtId="0" fontId="16" fillId="0" borderId="32" xfId="0" applyNumberFormat="1" applyFont="1" applyBorder="1" applyAlignment="1">
      <alignment horizontal="left" vertical="center" wrapText="1"/>
    </xf>
    <xf numFmtId="0" fontId="18" fillId="0" borderId="32" xfId="1" applyNumberFormat="1" applyFont="1" applyBorder="1" applyAlignment="1">
      <alignment horizontal="center" vertical="center" wrapText="1"/>
    </xf>
    <xf numFmtId="1" fontId="17" fillId="0" borderId="32" xfId="1" applyNumberFormat="1" applyFont="1" applyBorder="1" applyAlignment="1">
      <alignment horizontal="center" vertical="center"/>
    </xf>
    <xf numFmtId="4" fontId="17" fillId="0" borderId="32" xfId="1" applyNumberFormat="1" applyFont="1" applyBorder="1" applyAlignment="1">
      <alignment horizontal="center" vertical="center"/>
    </xf>
    <xf numFmtId="2" fontId="17" fillId="0" borderId="32" xfId="1" applyNumberFormat="1" applyFont="1" applyBorder="1" applyAlignment="1">
      <alignment horizontal="center" vertical="center"/>
    </xf>
    <xf numFmtId="4" fontId="16" fillId="0" borderId="34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32" xfId="0" applyNumberFormat="1" applyFont="1" applyBorder="1" applyAlignment="1">
      <alignment horizontal="center" vertical="center" wrapText="1"/>
    </xf>
    <xf numFmtId="1" fontId="0" fillId="0" borderId="32" xfId="0" applyNumberFormat="1" applyFont="1" applyBorder="1" applyAlignment="1">
      <alignment horizontal="center" vertical="center"/>
    </xf>
    <xf numFmtId="4" fontId="19" fillId="0" borderId="34" xfId="0" applyNumberFormat="1" applyFont="1" applyBorder="1" applyAlignment="1">
      <alignment horizontal="center" vertical="center" wrapText="1"/>
    </xf>
    <xf numFmtId="4" fontId="20" fillId="0" borderId="34" xfId="0" applyNumberFormat="1" applyFont="1" applyBorder="1" applyAlignment="1">
      <alignment horizontal="center" vertical="center" wrapText="1"/>
    </xf>
    <xf numFmtId="4" fontId="20" fillId="0" borderId="61" xfId="0" applyNumberFormat="1" applyFont="1" applyBorder="1" applyAlignment="1">
      <alignment horizontal="center" vertical="center" wrapText="1"/>
    </xf>
    <xf numFmtId="3" fontId="0" fillId="0" borderId="32" xfId="0" applyNumberFormat="1" applyFont="1" applyBorder="1" applyAlignment="1">
      <alignment horizontal="center" vertical="center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1" fillId="6" borderId="55" xfId="0" applyFont="1" applyFill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1" fillId="7" borderId="31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4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0"/>
  <sheetViews>
    <sheetView tabSelected="1" zoomScale="85" zoomScaleNormal="85" workbookViewId="0">
      <selection activeCell="G196" sqref="G196"/>
    </sheetView>
  </sheetViews>
  <sheetFormatPr defaultRowHeight="15" x14ac:dyDescent="0.25"/>
  <cols>
    <col min="1" max="1" width="4.5703125" customWidth="1"/>
    <col min="2" max="2" width="7.85546875" customWidth="1"/>
    <col min="3" max="3" width="49.7109375" customWidth="1"/>
    <col min="4" max="4" width="7.140625" customWidth="1"/>
    <col min="5" max="5" width="17.140625" customWidth="1"/>
    <col min="6" max="6" width="17.570312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23" t="s">
        <v>30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86" t="s">
        <v>10</v>
      </c>
      <c r="C3" s="87"/>
      <c r="D3" s="87"/>
      <c r="E3" s="88"/>
      <c r="F3" s="21">
        <f>G195</f>
        <v>3178328.81</v>
      </c>
      <c r="G3" s="19" t="s">
        <v>2</v>
      </c>
      <c r="H3" s="1"/>
      <c r="I3" s="86" t="s">
        <v>31</v>
      </c>
      <c r="J3" s="87"/>
      <c r="K3" s="87"/>
      <c r="L3" s="87"/>
      <c r="M3" s="87"/>
      <c r="N3" s="87"/>
      <c r="O3" s="87"/>
      <c r="P3" s="87"/>
      <c r="Q3" s="87"/>
      <c r="R3" s="113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95" t="s">
        <v>61</v>
      </c>
      <c r="C4" s="95"/>
      <c r="D4" s="95"/>
      <c r="E4" s="95"/>
      <c r="F4" s="95"/>
      <c r="G4" s="95"/>
      <c r="H4" s="1"/>
      <c r="I4" s="124" t="s">
        <v>32</v>
      </c>
      <c r="J4" s="124"/>
      <c r="K4" s="124"/>
      <c r="L4" s="124"/>
      <c r="M4" s="124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52" t="s">
        <v>33</v>
      </c>
      <c r="J5" s="52"/>
      <c r="K5" s="52"/>
      <c r="L5" s="52"/>
      <c r="M5" s="5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96" t="s">
        <v>11</v>
      </c>
      <c r="C7" s="88"/>
      <c r="D7" s="97"/>
      <c r="E7" s="97"/>
      <c r="F7" s="98"/>
      <c r="G7" s="99"/>
      <c r="H7" s="5"/>
      <c r="I7" s="86" t="s">
        <v>34</v>
      </c>
      <c r="J7" s="87"/>
      <c r="K7" s="87"/>
      <c r="L7" s="87"/>
      <c r="M7" s="87"/>
      <c r="N7" s="87"/>
      <c r="O7" s="87"/>
      <c r="P7" s="87"/>
      <c r="Q7" s="113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37"/>
      <c r="I8" s="7" t="s">
        <v>3</v>
      </c>
      <c r="J8" s="8" t="s">
        <v>1</v>
      </c>
      <c r="K8" s="9" t="s">
        <v>12</v>
      </c>
      <c r="L8" s="8" t="s">
        <v>35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132" t="s">
        <v>16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4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customHeight="1" thickBot="1" x14ac:dyDescent="0.3">
      <c r="A10" s="6"/>
      <c r="B10" s="67">
        <v>1</v>
      </c>
      <c r="C10" s="61" t="s">
        <v>38</v>
      </c>
      <c r="D10" s="62" t="s">
        <v>18</v>
      </c>
      <c r="E10" s="66">
        <f>G10/F10</f>
        <v>132.5</v>
      </c>
      <c r="F10" s="63">
        <v>38</v>
      </c>
      <c r="G10" s="64">
        <v>5035</v>
      </c>
      <c r="H10" s="1"/>
      <c r="I10" s="29">
        <f>B10</f>
        <v>1</v>
      </c>
      <c r="J10" s="30"/>
      <c r="K10" s="35"/>
      <c r="L10" s="35"/>
      <c r="M10" s="32" t="str">
        <f t="shared" ref="M10:M32" si="0">D10</f>
        <v>шт</v>
      </c>
      <c r="N10" s="33">
        <f t="shared" ref="N10:N32" si="1">E10</f>
        <v>132.5</v>
      </c>
      <c r="O10" s="27"/>
      <c r="P10" s="32">
        <f t="shared" ref="P10:P32" si="2">F10</f>
        <v>38</v>
      </c>
      <c r="Q10" s="36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customHeight="1" thickBot="1" x14ac:dyDescent="0.3">
      <c r="A11" s="6"/>
      <c r="B11" s="68">
        <v>2</v>
      </c>
      <c r="C11" s="61" t="s">
        <v>39</v>
      </c>
      <c r="D11" s="62" t="s">
        <v>18</v>
      </c>
      <c r="E11" s="66">
        <f t="shared" ref="E11:E32" si="3">G11/F11</f>
        <v>650.08375000000001</v>
      </c>
      <c r="F11" s="63">
        <v>8</v>
      </c>
      <c r="G11" s="64">
        <v>5200.67</v>
      </c>
      <c r="H11" s="1"/>
      <c r="I11" s="29">
        <f t="shared" ref="I11:I32" si="4">B11</f>
        <v>2</v>
      </c>
      <c r="J11" s="30"/>
      <c r="K11" s="13"/>
      <c r="L11" s="13"/>
      <c r="M11" s="32" t="str">
        <f t="shared" si="0"/>
        <v>шт</v>
      </c>
      <c r="N11" s="33">
        <f t="shared" si="1"/>
        <v>650.08375000000001</v>
      </c>
      <c r="O11" s="12"/>
      <c r="P11" s="32">
        <f t="shared" si="2"/>
        <v>8</v>
      </c>
      <c r="Q11" s="36">
        <f t="shared" ref="Q11:Q32" si="5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thickBot="1" x14ac:dyDescent="0.3">
      <c r="A12" s="6"/>
      <c r="B12" s="67">
        <v>3</v>
      </c>
      <c r="C12" s="61" t="s">
        <v>40</v>
      </c>
      <c r="D12" s="62" t="s">
        <v>18</v>
      </c>
      <c r="E12" s="66">
        <f t="shared" si="3"/>
        <v>82.5</v>
      </c>
      <c r="F12" s="63">
        <v>9</v>
      </c>
      <c r="G12" s="65">
        <v>742.5</v>
      </c>
      <c r="H12" s="1"/>
      <c r="I12" s="29">
        <f t="shared" si="4"/>
        <v>3</v>
      </c>
      <c r="J12" s="30"/>
      <c r="K12" s="13"/>
      <c r="L12" s="13"/>
      <c r="M12" s="32" t="str">
        <f t="shared" si="0"/>
        <v>шт</v>
      </c>
      <c r="N12" s="33">
        <f t="shared" si="1"/>
        <v>82.5</v>
      </c>
      <c r="O12" s="12"/>
      <c r="P12" s="32">
        <f t="shared" si="2"/>
        <v>9</v>
      </c>
      <c r="Q12" s="36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customHeight="1" thickBot="1" x14ac:dyDescent="0.3">
      <c r="A13" s="6"/>
      <c r="B13" s="68">
        <v>4</v>
      </c>
      <c r="C13" s="61" t="s">
        <v>41</v>
      </c>
      <c r="D13" s="62" t="s">
        <v>18</v>
      </c>
      <c r="E13" s="66">
        <f t="shared" si="3"/>
        <v>1274.2</v>
      </c>
      <c r="F13" s="63">
        <v>6</v>
      </c>
      <c r="G13" s="64">
        <v>7645.2</v>
      </c>
      <c r="H13" s="1"/>
      <c r="I13" s="29">
        <f t="shared" si="4"/>
        <v>4</v>
      </c>
      <c r="J13" s="30"/>
      <c r="K13" s="13"/>
      <c r="L13" s="13"/>
      <c r="M13" s="32" t="str">
        <f t="shared" si="0"/>
        <v>шт</v>
      </c>
      <c r="N13" s="33">
        <f t="shared" si="1"/>
        <v>1274.2</v>
      </c>
      <c r="O13" s="12"/>
      <c r="P13" s="32">
        <f t="shared" si="2"/>
        <v>6</v>
      </c>
      <c r="Q13" s="36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customHeight="1" thickBot="1" x14ac:dyDescent="0.3">
      <c r="A14" s="6"/>
      <c r="B14" s="67">
        <v>5</v>
      </c>
      <c r="C14" s="61" t="s">
        <v>42</v>
      </c>
      <c r="D14" s="62" t="s">
        <v>18</v>
      </c>
      <c r="E14" s="66">
        <f t="shared" si="3"/>
        <v>138.6</v>
      </c>
      <c r="F14" s="63">
        <v>12</v>
      </c>
      <c r="G14" s="64">
        <v>1663.2</v>
      </c>
      <c r="H14" s="1"/>
      <c r="I14" s="29">
        <f t="shared" si="4"/>
        <v>5</v>
      </c>
      <c r="J14" s="30"/>
      <c r="K14" s="13"/>
      <c r="L14" s="13"/>
      <c r="M14" s="32" t="str">
        <f t="shared" si="0"/>
        <v>шт</v>
      </c>
      <c r="N14" s="33">
        <f t="shared" si="1"/>
        <v>138.6</v>
      </c>
      <c r="O14" s="12"/>
      <c r="P14" s="32">
        <f t="shared" si="2"/>
        <v>12</v>
      </c>
      <c r="Q14" s="36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customHeight="1" thickBot="1" x14ac:dyDescent="0.3">
      <c r="A15" s="6"/>
      <c r="B15" s="68">
        <v>6</v>
      </c>
      <c r="C15" s="61" t="s">
        <v>43</v>
      </c>
      <c r="D15" s="62" t="s">
        <v>18</v>
      </c>
      <c r="E15" s="66">
        <f t="shared" si="3"/>
        <v>306.33333333333331</v>
      </c>
      <c r="F15" s="63">
        <v>24</v>
      </c>
      <c r="G15" s="64">
        <v>7352</v>
      </c>
      <c r="H15" s="1"/>
      <c r="I15" s="29">
        <f t="shared" si="4"/>
        <v>6</v>
      </c>
      <c r="J15" s="30"/>
      <c r="K15" s="13"/>
      <c r="L15" s="13"/>
      <c r="M15" s="32" t="str">
        <f t="shared" si="0"/>
        <v>шт</v>
      </c>
      <c r="N15" s="33">
        <f t="shared" si="1"/>
        <v>306.33333333333331</v>
      </c>
      <c r="O15" s="12"/>
      <c r="P15" s="32">
        <f t="shared" si="2"/>
        <v>24</v>
      </c>
      <c r="Q15" s="36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67">
        <v>7</v>
      </c>
      <c r="C16" s="61" t="s">
        <v>44</v>
      </c>
      <c r="D16" s="62" t="s">
        <v>18</v>
      </c>
      <c r="E16" s="66">
        <f t="shared" si="3"/>
        <v>287.10000000000002</v>
      </c>
      <c r="F16" s="63">
        <v>75</v>
      </c>
      <c r="G16" s="64">
        <v>21532.5</v>
      </c>
      <c r="H16" s="1"/>
      <c r="I16" s="29">
        <f t="shared" si="4"/>
        <v>7</v>
      </c>
      <c r="J16" s="30"/>
      <c r="K16" s="13"/>
      <c r="L16" s="13"/>
      <c r="M16" s="32" t="str">
        <f t="shared" si="0"/>
        <v>шт</v>
      </c>
      <c r="N16" s="33">
        <f t="shared" si="1"/>
        <v>287.10000000000002</v>
      </c>
      <c r="O16" s="12"/>
      <c r="P16" s="32">
        <f t="shared" si="2"/>
        <v>75</v>
      </c>
      <c r="Q16" s="36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thickBot="1" x14ac:dyDescent="0.3">
      <c r="A17" s="6"/>
      <c r="B17" s="68">
        <v>8</v>
      </c>
      <c r="C17" s="61" t="s">
        <v>45</v>
      </c>
      <c r="D17" s="62" t="s">
        <v>18</v>
      </c>
      <c r="E17" s="66">
        <f t="shared" si="3"/>
        <v>447.7</v>
      </c>
      <c r="F17" s="63">
        <v>30</v>
      </c>
      <c r="G17" s="64">
        <v>13431</v>
      </c>
      <c r="H17" s="1"/>
      <c r="I17" s="29">
        <f t="shared" si="4"/>
        <v>8</v>
      </c>
      <c r="J17" s="30"/>
      <c r="K17" s="13"/>
      <c r="L17" s="13"/>
      <c r="M17" s="32" t="str">
        <f t="shared" si="0"/>
        <v>шт</v>
      </c>
      <c r="N17" s="33">
        <f t="shared" si="1"/>
        <v>447.7</v>
      </c>
      <c r="O17" s="12"/>
      <c r="P17" s="32">
        <f t="shared" si="2"/>
        <v>30</v>
      </c>
      <c r="Q17" s="36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67">
        <v>9</v>
      </c>
      <c r="C18" s="61" t="s">
        <v>46</v>
      </c>
      <c r="D18" s="62" t="s">
        <v>18</v>
      </c>
      <c r="E18" s="66">
        <f t="shared" si="3"/>
        <v>1487.2</v>
      </c>
      <c r="F18" s="63">
        <v>22</v>
      </c>
      <c r="G18" s="64">
        <v>32718.400000000001</v>
      </c>
      <c r="H18" s="1"/>
      <c r="I18" s="29">
        <f t="shared" si="4"/>
        <v>9</v>
      </c>
      <c r="J18" s="30"/>
      <c r="K18" s="23"/>
      <c r="L18" s="23"/>
      <c r="M18" s="32" t="str">
        <f t="shared" si="0"/>
        <v>шт</v>
      </c>
      <c r="N18" s="33">
        <f t="shared" si="1"/>
        <v>1487.2</v>
      </c>
      <c r="O18" s="22"/>
      <c r="P18" s="32">
        <f t="shared" si="2"/>
        <v>22</v>
      </c>
      <c r="Q18" s="36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thickBot="1" x14ac:dyDescent="0.3">
      <c r="A19" s="6"/>
      <c r="B19" s="68">
        <v>10</v>
      </c>
      <c r="C19" s="61" t="s">
        <v>47</v>
      </c>
      <c r="D19" s="62" t="s">
        <v>18</v>
      </c>
      <c r="E19" s="66">
        <f t="shared" si="3"/>
        <v>1416.6663636363637</v>
      </c>
      <c r="F19" s="63">
        <v>11</v>
      </c>
      <c r="G19" s="64">
        <v>15583.33</v>
      </c>
      <c r="H19" s="1"/>
      <c r="I19" s="29">
        <f t="shared" si="4"/>
        <v>10</v>
      </c>
      <c r="J19" s="30"/>
      <c r="K19" s="23"/>
      <c r="L19" s="23"/>
      <c r="M19" s="32" t="str">
        <f t="shared" si="0"/>
        <v>шт</v>
      </c>
      <c r="N19" s="33">
        <f t="shared" si="1"/>
        <v>1416.6663636363637</v>
      </c>
      <c r="O19" s="22"/>
      <c r="P19" s="32">
        <f t="shared" si="2"/>
        <v>11</v>
      </c>
      <c r="Q19" s="36">
        <f t="shared" si="5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thickBot="1" x14ac:dyDescent="0.3">
      <c r="A20" s="6"/>
      <c r="B20" s="67">
        <v>11</v>
      </c>
      <c r="C20" s="61" t="s">
        <v>48</v>
      </c>
      <c r="D20" s="62" t="s">
        <v>18</v>
      </c>
      <c r="E20" s="66">
        <f t="shared" si="3"/>
        <v>866.04166666666663</v>
      </c>
      <c r="F20" s="63">
        <v>6</v>
      </c>
      <c r="G20" s="64">
        <v>5196.25</v>
      </c>
      <c r="H20" s="1"/>
      <c r="I20" s="29">
        <f t="shared" si="4"/>
        <v>11</v>
      </c>
      <c r="J20" s="30"/>
      <c r="K20" s="23"/>
      <c r="L20" s="23"/>
      <c r="M20" s="32" t="str">
        <f t="shared" si="0"/>
        <v>шт</v>
      </c>
      <c r="N20" s="33">
        <f t="shared" si="1"/>
        <v>866.04166666666663</v>
      </c>
      <c r="O20" s="22"/>
      <c r="P20" s="32">
        <f t="shared" si="2"/>
        <v>6</v>
      </c>
      <c r="Q20" s="36">
        <f t="shared" si="5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thickBot="1" x14ac:dyDescent="0.3">
      <c r="A21" s="6"/>
      <c r="B21" s="68">
        <v>12</v>
      </c>
      <c r="C21" s="61" t="s">
        <v>49</v>
      </c>
      <c r="D21" s="62" t="s">
        <v>18</v>
      </c>
      <c r="E21" s="66">
        <f t="shared" si="3"/>
        <v>438.33333333333331</v>
      </c>
      <c r="F21" s="63">
        <v>30</v>
      </c>
      <c r="G21" s="64">
        <v>13150</v>
      </c>
      <c r="H21" s="1"/>
      <c r="I21" s="29">
        <f t="shared" si="4"/>
        <v>12</v>
      </c>
      <c r="J21" s="30"/>
      <c r="K21" s="23"/>
      <c r="L21" s="23"/>
      <c r="M21" s="32" t="str">
        <f t="shared" si="0"/>
        <v>шт</v>
      </c>
      <c r="N21" s="33">
        <f t="shared" si="1"/>
        <v>438.33333333333331</v>
      </c>
      <c r="O21" s="22"/>
      <c r="P21" s="32">
        <f t="shared" si="2"/>
        <v>30</v>
      </c>
      <c r="Q21" s="36">
        <f t="shared" si="5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thickBot="1" x14ac:dyDescent="0.3">
      <c r="A22" s="6"/>
      <c r="B22" s="67">
        <v>13</v>
      </c>
      <c r="C22" s="61" t="s">
        <v>50</v>
      </c>
      <c r="D22" s="62" t="s">
        <v>18</v>
      </c>
      <c r="E22" s="66">
        <f t="shared" si="3"/>
        <v>281.59999999999997</v>
      </c>
      <c r="F22" s="63">
        <v>187</v>
      </c>
      <c r="G22" s="64">
        <v>52659.199999999997</v>
      </c>
      <c r="H22" s="1"/>
      <c r="I22" s="29">
        <f t="shared" si="4"/>
        <v>13</v>
      </c>
      <c r="J22" s="30"/>
      <c r="K22" s="23"/>
      <c r="L22" s="23"/>
      <c r="M22" s="32" t="str">
        <f t="shared" si="0"/>
        <v>шт</v>
      </c>
      <c r="N22" s="33">
        <f t="shared" si="1"/>
        <v>281.59999999999997</v>
      </c>
      <c r="O22" s="22"/>
      <c r="P22" s="32">
        <f t="shared" si="2"/>
        <v>187</v>
      </c>
      <c r="Q22" s="36">
        <f t="shared" si="5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thickBot="1" x14ac:dyDescent="0.3">
      <c r="A23" s="6"/>
      <c r="B23" s="68">
        <v>14</v>
      </c>
      <c r="C23" s="61" t="s">
        <v>51</v>
      </c>
      <c r="D23" s="62" t="s">
        <v>18</v>
      </c>
      <c r="E23" s="66">
        <f t="shared" si="3"/>
        <v>226.6</v>
      </c>
      <c r="F23" s="63">
        <v>3</v>
      </c>
      <c r="G23" s="65">
        <v>679.8</v>
      </c>
      <c r="H23" s="1"/>
      <c r="I23" s="29">
        <f t="shared" si="4"/>
        <v>14</v>
      </c>
      <c r="J23" s="30"/>
      <c r="K23" s="23"/>
      <c r="L23" s="23"/>
      <c r="M23" s="32" t="str">
        <f t="shared" si="0"/>
        <v>шт</v>
      </c>
      <c r="N23" s="33">
        <f t="shared" si="1"/>
        <v>226.6</v>
      </c>
      <c r="O23" s="22"/>
      <c r="P23" s="32">
        <f t="shared" si="2"/>
        <v>3</v>
      </c>
      <c r="Q23" s="36">
        <f t="shared" si="5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thickBot="1" x14ac:dyDescent="0.3">
      <c r="A24" s="6"/>
      <c r="B24" s="67">
        <v>15</v>
      </c>
      <c r="C24" s="61" t="s">
        <v>52</v>
      </c>
      <c r="D24" s="62" t="s">
        <v>18</v>
      </c>
      <c r="E24" s="66">
        <f t="shared" si="3"/>
        <v>46.2</v>
      </c>
      <c r="F24" s="63">
        <v>150</v>
      </c>
      <c r="G24" s="64">
        <v>6930</v>
      </c>
      <c r="H24" s="1"/>
      <c r="I24" s="29">
        <f t="shared" si="4"/>
        <v>15</v>
      </c>
      <c r="J24" s="30"/>
      <c r="K24" s="23"/>
      <c r="L24" s="23"/>
      <c r="M24" s="32" t="str">
        <f t="shared" si="0"/>
        <v>шт</v>
      </c>
      <c r="N24" s="33">
        <f t="shared" si="1"/>
        <v>46.2</v>
      </c>
      <c r="O24" s="22"/>
      <c r="P24" s="32">
        <f t="shared" si="2"/>
        <v>150</v>
      </c>
      <c r="Q24" s="36">
        <f t="shared" si="5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thickBot="1" x14ac:dyDescent="0.3">
      <c r="A25" s="6"/>
      <c r="B25" s="68">
        <v>16</v>
      </c>
      <c r="C25" s="61" t="s">
        <v>53</v>
      </c>
      <c r="D25" s="62" t="s">
        <v>18</v>
      </c>
      <c r="E25" s="66">
        <f t="shared" si="3"/>
        <v>26.666666666666668</v>
      </c>
      <c r="F25" s="63">
        <v>600</v>
      </c>
      <c r="G25" s="64">
        <v>16000</v>
      </c>
      <c r="H25" s="1"/>
      <c r="I25" s="29">
        <f t="shared" si="4"/>
        <v>16</v>
      </c>
      <c r="J25" s="30"/>
      <c r="K25" s="23"/>
      <c r="L25" s="23"/>
      <c r="M25" s="32" t="str">
        <f t="shared" si="0"/>
        <v>шт</v>
      </c>
      <c r="N25" s="33">
        <f t="shared" si="1"/>
        <v>26.666666666666668</v>
      </c>
      <c r="O25" s="22"/>
      <c r="P25" s="32">
        <f t="shared" si="2"/>
        <v>600</v>
      </c>
      <c r="Q25" s="36">
        <f t="shared" si="5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thickBot="1" x14ac:dyDescent="0.3">
      <c r="A26" s="6"/>
      <c r="B26" s="67">
        <v>17</v>
      </c>
      <c r="C26" s="61" t="s">
        <v>54</v>
      </c>
      <c r="D26" s="62" t="s">
        <v>18</v>
      </c>
      <c r="E26" s="66">
        <f t="shared" si="3"/>
        <v>129.80000000000001</v>
      </c>
      <c r="F26" s="63">
        <v>1</v>
      </c>
      <c r="G26" s="65">
        <v>129.80000000000001</v>
      </c>
      <c r="H26" s="1"/>
      <c r="I26" s="29">
        <f t="shared" si="4"/>
        <v>17</v>
      </c>
      <c r="J26" s="30"/>
      <c r="K26" s="23"/>
      <c r="L26" s="23"/>
      <c r="M26" s="32" t="str">
        <f t="shared" si="0"/>
        <v>шт</v>
      </c>
      <c r="N26" s="33">
        <f t="shared" si="1"/>
        <v>129.80000000000001</v>
      </c>
      <c r="O26" s="22"/>
      <c r="P26" s="32">
        <f t="shared" si="2"/>
        <v>1</v>
      </c>
      <c r="Q26" s="36">
        <f t="shared" si="5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thickBot="1" x14ac:dyDescent="0.3">
      <c r="A27" s="6"/>
      <c r="B27" s="68">
        <v>18</v>
      </c>
      <c r="C27" s="61" t="s">
        <v>55</v>
      </c>
      <c r="D27" s="62" t="s">
        <v>18</v>
      </c>
      <c r="E27" s="66">
        <f t="shared" si="3"/>
        <v>42.900000000000006</v>
      </c>
      <c r="F27" s="63">
        <v>36</v>
      </c>
      <c r="G27" s="64">
        <v>1544.4</v>
      </c>
      <c r="H27" s="1"/>
      <c r="I27" s="29">
        <f t="shared" si="4"/>
        <v>18</v>
      </c>
      <c r="J27" s="30"/>
      <c r="K27" s="23"/>
      <c r="L27" s="23"/>
      <c r="M27" s="32" t="str">
        <f t="shared" si="0"/>
        <v>шт</v>
      </c>
      <c r="N27" s="33">
        <f t="shared" si="1"/>
        <v>42.900000000000006</v>
      </c>
      <c r="O27" s="22"/>
      <c r="P27" s="32">
        <f t="shared" si="2"/>
        <v>36</v>
      </c>
      <c r="Q27" s="36">
        <f t="shared" si="5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thickBot="1" x14ac:dyDescent="0.3">
      <c r="A28" s="6"/>
      <c r="B28" s="67">
        <v>19</v>
      </c>
      <c r="C28" s="61" t="s">
        <v>56</v>
      </c>
      <c r="D28" s="62" t="s">
        <v>18</v>
      </c>
      <c r="E28" s="66">
        <f t="shared" si="3"/>
        <v>60.833327787021631</v>
      </c>
      <c r="F28" s="63">
        <v>601</v>
      </c>
      <c r="G28" s="64">
        <v>36560.83</v>
      </c>
      <c r="H28" s="1"/>
      <c r="I28" s="29">
        <f t="shared" si="4"/>
        <v>19</v>
      </c>
      <c r="J28" s="30"/>
      <c r="K28" s="23"/>
      <c r="L28" s="23"/>
      <c r="M28" s="32" t="str">
        <f t="shared" si="0"/>
        <v>шт</v>
      </c>
      <c r="N28" s="33">
        <f t="shared" si="1"/>
        <v>60.833327787021631</v>
      </c>
      <c r="O28" s="22"/>
      <c r="P28" s="32">
        <f t="shared" si="2"/>
        <v>601</v>
      </c>
      <c r="Q28" s="36">
        <f t="shared" si="5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thickBot="1" x14ac:dyDescent="0.3">
      <c r="A29" s="6"/>
      <c r="B29" s="68">
        <v>20</v>
      </c>
      <c r="C29" s="61" t="s">
        <v>57</v>
      </c>
      <c r="D29" s="62" t="s">
        <v>18</v>
      </c>
      <c r="E29" s="66">
        <f t="shared" si="3"/>
        <v>117.7</v>
      </c>
      <c r="F29" s="63">
        <v>20</v>
      </c>
      <c r="G29" s="64">
        <v>2354</v>
      </c>
      <c r="H29" s="1"/>
      <c r="I29" s="29">
        <f t="shared" si="4"/>
        <v>20</v>
      </c>
      <c r="J29" s="30"/>
      <c r="K29" s="23"/>
      <c r="L29" s="23"/>
      <c r="M29" s="32" t="str">
        <f t="shared" si="0"/>
        <v>шт</v>
      </c>
      <c r="N29" s="33">
        <f t="shared" si="1"/>
        <v>117.7</v>
      </c>
      <c r="O29" s="22"/>
      <c r="P29" s="32">
        <f t="shared" si="2"/>
        <v>20</v>
      </c>
      <c r="Q29" s="36">
        <f t="shared" si="5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thickBot="1" x14ac:dyDescent="0.3">
      <c r="A30" s="6"/>
      <c r="B30" s="67">
        <v>21</v>
      </c>
      <c r="C30" s="61" t="s">
        <v>58</v>
      </c>
      <c r="D30" s="62" t="s">
        <v>18</v>
      </c>
      <c r="E30" s="66">
        <f t="shared" si="3"/>
        <v>84.7</v>
      </c>
      <c r="F30" s="63">
        <v>3</v>
      </c>
      <c r="G30" s="65">
        <v>254.1</v>
      </c>
      <c r="H30" s="1"/>
      <c r="I30" s="29">
        <f t="shared" si="4"/>
        <v>21</v>
      </c>
      <c r="J30" s="30"/>
      <c r="K30" s="23"/>
      <c r="L30" s="23"/>
      <c r="M30" s="32" t="str">
        <f t="shared" si="0"/>
        <v>шт</v>
      </c>
      <c r="N30" s="33">
        <f t="shared" si="1"/>
        <v>84.7</v>
      </c>
      <c r="O30" s="22"/>
      <c r="P30" s="32">
        <f t="shared" si="2"/>
        <v>3</v>
      </c>
      <c r="Q30" s="36">
        <f t="shared" si="5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thickBot="1" x14ac:dyDescent="0.3">
      <c r="A31" s="6"/>
      <c r="B31" s="68">
        <v>22</v>
      </c>
      <c r="C31" s="61" t="s">
        <v>59</v>
      </c>
      <c r="D31" s="62" t="s">
        <v>18</v>
      </c>
      <c r="E31" s="66">
        <f t="shared" si="3"/>
        <v>102.3</v>
      </c>
      <c r="F31" s="63">
        <v>3</v>
      </c>
      <c r="G31" s="65">
        <v>306.89999999999998</v>
      </c>
      <c r="H31" s="1"/>
      <c r="I31" s="29">
        <f t="shared" si="4"/>
        <v>22</v>
      </c>
      <c r="J31" s="30"/>
      <c r="K31" s="23"/>
      <c r="L31" s="23"/>
      <c r="M31" s="32" t="str">
        <f t="shared" si="0"/>
        <v>шт</v>
      </c>
      <c r="N31" s="33">
        <f t="shared" si="1"/>
        <v>102.3</v>
      </c>
      <c r="O31" s="22"/>
      <c r="P31" s="32">
        <f t="shared" si="2"/>
        <v>3</v>
      </c>
      <c r="Q31" s="36">
        <f t="shared" si="5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thickBot="1" x14ac:dyDescent="0.3">
      <c r="A32" s="6"/>
      <c r="B32" s="67">
        <v>23</v>
      </c>
      <c r="C32" s="61" t="s">
        <v>60</v>
      </c>
      <c r="D32" s="62" t="s">
        <v>18</v>
      </c>
      <c r="E32" s="66">
        <f t="shared" si="3"/>
        <v>189.20000000000002</v>
      </c>
      <c r="F32" s="63">
        <v>449</v>
      </c>
      <c r="G32" s="64">
        <v>84950.8</v>
      </c>
      <c r="H32" s="1"/>
      <c r="I32" s="29">
        <f t="shared" si="4"/>
        <v>23</v>
      </c>
      <c r="J32" s="30"/>
      <c r="K32" s="23"/>
      <c r="L32" s="23"/>
      <c r="M32" s="32" t="str">
        <f t="shared" si="0"/>
        <v>шт</v>
      </c>
      <c r="N32" s="33">
        <f t="shared" si="1"/>
        <v>189.20000000000002</v>
      </c>
      <c r="O32" s="22"/>
      <c r="P32" s="32">
        <f t="shared" si="2"/>
        <v>449</v>
      </c>
      <c r="Q32" s="36">
        <f t="shared" si="5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6"/>
      <c r="B33" s="125" t="s">
        <v>17</v>
      </c>
      <c r="C33" s="135"/>
      <c r="D33" s="135"/>
      <c r="E33" s="135"/>
      <c r="F33" s="136"/>
      <c r="G33" s="24">
        <f>SUM(G10:G32)</f>
        <v>331619.87999999995</v>
      </c>
      <c r="H33" s="37"/>
      <c r="I33" s="128" t="s">
        <v>17</v>
      </c>
      <c r="J33" s="129"/>
      <c r="K33" s="129"/>
      <c r="L33" s="129"/>
      <c r="M33" s="129"/>
      <c r="N33" s="129"/>
      <c r="O33" s="129"/>
      <c r="P33" s="131"/>
      <c r="Q33" s="25">
        <f>SUM(Q10:Q32)</f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thickBot="1" x14ac:dyDescent="0.3">
      <c r="A34" s="6"/>
      <c r="B34" s="75" t="s">
        <v>19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7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6.25" customHeight="1" thickBot="1" x14ac:dyDescent="0.3">
      <c r="A35" s="6"/>
      <c r="B35" s="26">
        <v>1</v>
      </c>
      <c r="C35" s="58" t="s">
        <v>62</v>
      </c>
      <c r="D35" s="69" t="s">
        <v>18</v>
      </c>
      <c r="E35" s="71">
        <f>G35/F35</f>
        <v>76.666666666666671</v>
      </c>
      <c r="F35" s="63">
        <v>132</v>
      </c>
      <c r="G35" s="64">
        <v>10120</v>
      </c>
      <c r="H35" s="1"/>
      <c r="I35" s="29">
        <f>B35</f>
        <v>1</v>
      </c>
      <c r="J35" s="30"/>
      <c r="K35" s="31"/>
      <c r="L35" s="31"/>
      <c r="M35" s="32" t="str">
        <f t="shared" ref="M35:M108" si="6">D35</f>
        <v>шт</v>
      </c>
      <c r="N35" s="33">
        <f t="shared" ref="N35:N108" si="7">E35</f>
        <v>76.666666666666671</v>
      </c>
      <c r="O35" s="28"/>
      <c r="P35" s="50">
        <f t="shared" ref="P35:P108" si="8">F35</f>
        <v>132</v>
      </c>
      <c r="Q35" s="46">
        <f>O35*P35</f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6.25" customHeight="1" thickBot="1" x14ac:dyDescent="0.3">
      <c r="A36" s="6"/>
      <c r="B36" s="26">
        <v>2</v>
      </c>
      <c r="C36" s="58" t="s">
        <v>63</v>
      </c>
      <c r="D36" s="69" t="s">
        <v>18</v>
      </c>
      <c r="E36" s="71">
        <f t="shared" ref="E36:E99" si="9">G36/F36</f>
        <v>1183.5999999999999</v>
      </c>
      <c r="F36" s="63">
        <v>84</v>
      </c>
      <c r="G36" s="64">
        <v>99422.399999999994</v>
      </c>
      <c r="H36" s="1"/>
      <c r="I36" s="29">
        <f t="shared" ref="I36:I108" si="10">B36</f>
        <v>2</v>
      </c>
      <c r="J36" s="53"/>
      <c r="K36" s="55"/>
      <c r="L36" s="55"/>
      <c r="M36" s="32" t="str">
        <f t="shared" si="6"/>
        <v>шт</v>
      </c>
      <c r="N36" s="33">
        <f t="shared" si="7"/>
        <v>1183.5999999999999</v>
      </c>
      <c r="O36" s="28"/>
      <c r="P36" s="50">
        <f t="shared" si="8"/>
        <v>84</v>
      </c>
      <c r="Q36" s="46">
        <f t="shared" ref="Q36:Q99" si="11">O36*P36</f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26.25" customHeight="1" thickBot="1" x14ac:dyDescent="0.3">
      <c r="A37" s="6"/>
      <c r="B37" s="26">
        <v>3</v>
      </c>
      <c r="C37" s="58" t="s">
        <v>40</v>
      </c>
      <c r="D37" s="69" t="s">
        <v>18</v>
      </c>
      <c r="E37" s="71">
        <f t="shared" si="9"/>
        <v>82.5</v>
      </c>
      <c r="F37" s="63">
        <v>16</v>
      </c>
      <c r="G37" s="64">
        <v>1320</v>
      </c>
      <c r="H37" s="1"/>
      <c r="I37" s="29">
        <f t="shared" si="10"/>
        <v>3</v>
      </c>
      <c r="J37" s="53"/>
      <c r="K37" s="55"/>
      <c r="L37" s="55"/>
      <c r="M37" s="32" t="str">
        <f t="shared" si="6"/>
        <v>шт</v>
      </c>
      <c r="N37" s="33">
        <f t="shared" si="7"/>
        <v>82.5</v>
      </c>
      <c r="O37" s="28"/>
      <c r="P37" s="50">
        <f t="shared" si="8"/>
        <v>16</v>
      </c>
      <c r="Q37" s="46">
        <f t="shared" si="11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6.25" customHeight="1" thickBot="1" x14ac:dyDescent="0.3">
      <c r="A38" s="6"/>
      <c r="B38" s="26">
        <v>4</v>
      </c>
      <c r="C38" s="58" t="s">
        <v>64</v>
      </c>
      <c r="D38" s="69" t="s">
        <v>18</v>
      </c>
      <c r="E38" s="71">
        <f t="shared" si="9"/>
        <v>175</v>
      </c>
      <c r="F38" s="63">
        <v>24</v>
      </c>
      <c r="G38" s="64">
        <v>4200</v>
      </c>
      <c r="H38" s="1"/>
      <c r="I38" s="29">
        <f t="shared" si="10"/>
        <v>4</v>
      </c>
      <c r="J38" s="53"/>
      <c r="K38" s="55"/>
      <c r="L38" s="55"/>
      <c r="M38" s="32" t="str">
        <f t="shared" si="6"/>
        <v>шт</v>
      </c>
      <c r="N38" s="33">
        <f t="shared" si="7"/>
        <v>175</v>
      </c>
      <c r="O38" s="28"/>
      <c r="P38" s="50">
        <f t="shared" si="8"/>
        <v>24</v>
      </c>
      <c r="Q38" s="46">
        <f t="shared" si="11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6.25" customHeight="1" thickBot="1" x14ac:dyDescent="0.3">
      <c r="A39" s="6"/>
      <c r="B39" s="26">
        <v>5</v>
      </c>
      <c r="C39" s="58" t="s">
        <v>65</v>
      </c>
      <c r="D39" s="69" t="s">
        <v>18</v>
      </c>
      <c r="E39" s="71">
        <f t="shared" si="9"/>
        <v>122.5</v>
      </c>
      <c r="F39" s="63">
        <v>10</v>
      </c>
      <c r="G39" s="64">
        <v>1225</v>
      </c>
      <c r="H39" s="1"/>
      <c r="I39" s="29">
        <f t="shared" si="10"/>
        <v>5</v>
      </c>
      <c r="J39" s="53"/>
      <c r="K39" s="55"/>
      <c r="L39" s="55"/>
      <c r="M39" s="32" t="str">
        <f t="shared" si="6"/>
        <v>шт</v>
      </c>
      <c r="N39" s="33">
        <f t="shared" si="7"/>
        <v>122.5</v>
      </c>
      <c r="O39" s="28"/>
      <c r="P39" s="50">
        <f t="shared" si="8"/>
        <v>10</v>
      </c>
      <c r="Q39" s="46">
        <f t="shared" si="11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6.25" customHeight="1" thickBot="1" x14ac:dyDescent="0.3">
      <c r="A40" s="6"/>
      <c r="B40" s="26">
        <v>6</v>
      </c>
      <c r="C40" s="58" t="s">
        <v>66</v>
      </c>
      <c r="D40" s="69" t="s">
        <v>18</v>
      </c>
      <c r="E40" s="71">
        <f t="shared" si="9"/>
        <v>95</v>
      </c>
      <c r="F40" s="63">
        <v>18</v>
      </c>
      <c r="G40" s="64">
        <v>1710</v>
      </c>
      <c r="H40" s="1"/>
      <c r="I40" s="29">
        <f t="shared" si="10"/>
        <v>6</v>
      </c>
      <c r="J40" s="53"/>
      <c r="K40" s="55"/>
      <c r="L40" s="55"/>
      <c r="M40" s="32" t="str">
        <f t="shared" si="6"/>
        <v>шт</v>
      </c>
      <c r="N40" s="33">
        <f t="shared" si="7"/>
        <v>95</v>
      </c>
      <c r="O40" s="28"/>
      <c r="P40" s="50">
        <f t="shared" si="8"/>
        <v>18</v>
      </c>
      <c r="Q40" s="46">
        <f t="shared" si="11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6.25" customHeight="1" thickBot="1" x14ac:dyDescent="0.3">
      <c r="A41" s="6"/>
      <c r="B41" s="26">
        <v>7</v>
      </c>
      <c r="C41" s="58" t="s">
        <v>67</v>
      </c>
      <c r="D41" s="69" t="s">
        <v>18</v>
      </c>
      <c r="E41" s="71">
        <f t="shared" si="9"/>
        <v>179.16649999999998</v>
      </c>
      <c r="F41" s="63">
        <v>20</v>
      </c>
      <c r="G41" s="64">
        <v>3583.33</v>
      </c>
      <c r="H41" s="1"/>
      <c r="I41" s="29">
        <f t="shared" si="10"/>
        <v>7</v>
      </c>
      <c r="J41" s="53"/>
      <c r="K41" s="55"/>
      <c r="L41" s="55"/>
      <c r="M41" s="32" t="str">
        <f t="shared" si="6"/>
        <v>шт</v>
      </c>
      <c r="N41" s="33">
        <f t="shared" si="7"/>
        <v>179.16649999999998</v>
      </c>
      <c r="O41" s="28"/>
      <c r="P41" s="50">
        <f t="shared" si="8"/>
        <v>20</v>
      </c>
      <c r="Q41" s="46">
        <f t="shared" si="11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6.25" customHeight="1" thickBot="1" x14ac:dyDescent="0.3">
      <c r="A42" s="6"/>
      <c r="B42" s="26">
        <v>8</v>
      </c>
      <c r="C42" s="58" t="s">
        <v>68</v>
      </c>
      <c r="D42" s="69" t="s">
        <v>18</v>
      </c>
      <c r="E42" s="71">
        <f t="shared" si="9"/>
        <v>812.8</v>
      </c>
      <c r="F42" s="63">
        <v>8</v>
      </c>
      <c r="G42" s="64">
        <v>6502.4</v>
      </c>
      <c r="H42" s="1"/>
      <c r="I42" s="29">
        <f t="shared" si="10"/>
        <v>8</v>
      </c>
      <c r="J42" s="53"/>
      <c r="K42" s="55"/>
      <c r="L42" s="55"/>
      <c r="M42" s="32" t="str">
        <f t="shared" si="6"/>
        <v>шт</v>
      </c>
      <c r="N42" s="33">
        <f t="shared" si="7"/>
        <v>812.8</v>
      </c>
      <c r="O42" s="28"/>
      <c r="P42" s="50">
        <f t="shared" si="8"/>
        <v>8</v>
      </c>
      <c r="Q42" s="46">
        <f t="shared" si="11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thickBot="1" x14ac:dyDescent="0.3">
      <c r="A43" s="6"/>
      <c r="B43" s="26">
        <v>9</v>
      </c>
      <c r="C43" s="58" t="s">
        <v>69</v>
      </c>
      <c r="D43" s="69" t="s">
        <v>18</v>
      </c>
      <c r="E43" s="71">
        <f t="shared" si="9"/>
        <v>123.19999999999999</v>
      </c>
      <c r="F43" s="63">
        <v>37</v>
      </c>
      <c r="G43" s="64">
        <v>4558.3999999999996</v>
      </c>
      <c r="H43" s="1"/>
      <c r="I43" s="29">
        <f t="shared" si="10"/>
        <v>9</v>
      </c>
      <c r="J43" s="53"/>
      <c r="K43" s="55"/>
      <c r="L43" s="55"/>
      <c r="M43" s="32" t="str">
        <f t="shared" si="6"/>
        <v>шт</v>
      </c>
      <c r="N43" s="33">
        <f t="shared" si="7"/>
        <v>123.19999999999999</v>
      </c>
      <c r="O43" s="28"/>
      <c r="P43" s="50">
        <f t="shared" si="8"/>
        <v>37</v>
      </c>
      <c r="Q43" s="46">
        <f t="shared" si="11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6.25" customHeight="1" thickBot="1" x14ac:dyDescent="0.3">
      <c r="A44" s="6"/>
      <c r="B44" s="26">
        <v>10</v>
      </c>
      <c r="C44" s="58" t="s">
        <v>70</v>
      </c>
      <c r="D44" s="69" t="s">
        <v>18</v>
      </c>
      <c r="E44" s="71">
        <f t="shared" si="9"/>
        <v>109.883</v>
      </c>
      <c r="F44" s="63">
        <v>20</v>
      </c>
      <c r="G44" s="64">
        <v>2197.66</v>
      </c>
      <c r="H44" s="1"/>
      <c r="I44" s="29">
        <f t="shared" si="10"/>
        <v>10</v>
      </c>
      <c r="J44" s="53"/>
      <c r="K44" s="55"/>
      <c r="L44" s="55"/>
      <c r="M44" s="32" t="str">
        <f t="shared" si="6"/>
        <v>шт</v>
      </c>
      <c r="N44" s="33">
        <f t="shared" si="7"/>
        <v>109.883</v>
      </c>
      <c r="O44" s="28"/>
      <c r="P44" s="50">
        <f t="shared" si="8"/>
        <v>20</v>
      </c>
      <c r="Q44" s="46">
        <f t="shared" si="1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26.25" customHeight="1" thickBot="1" x14ac:dyDescent="0.3">
      <c r="A45" s="6"/>
      <c r="B45" s="26">
        <v>11</v>
      </c>
      <c r="C45" s="58" t="s">
        <v>71</v>
      </c>
      <c r="D45" s="69" t="s">
        <v>18</v>
      </c>
      <c r="E45" s="71">
        <f t="shared" si="9"/>
        <v>110</v>
      </c>
      <c r="F45" s="63">
        <v>8</v>
      </c>
      <c r="G45" s="65">
        <v>880</v>
      </c>
      <c r="H45" s="1"/>
      <c r="I45" s="29">
        <f t="shared" si="10"/>
        <v>11</v>
      </c>
      <c r="J45" s="53"/>
      <c r="K45" s="55"/>
      <c r="L45" s="55"/>
      <c r="M45" s="32" t="str">
        <f t="shared" si="6"/>
        <v>шт</v>
      </c>
      <c r="N45" s="33">
        <f t="shared" si="7"/>
        <v>110</v>
      </c>
      <c r="O45" s="28"/>
      <c r="P45" s="50">
        <f t="shared" si="8"/>
        <v>8</v>
      </c>
      <c r="Q45" s="46">
        <f t="shared" si="1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customHeight="1" thickBot="1" x14ac:dyDescent="0.3">
      <c r="A46" s="6"/>
      <c r="B46" s="26">
        <v>12</v>
      </c>
      <c r="C46" s="58" t="s">
        <v>42</v>
      </c>
      <c r="D46" s="69" t="s">
        <v>18</v>
      </c>
      <c r="E46" s="71">
        <f t="shared" si="9"/>
        <v>138.6</v>
      </c>
      <c r="F46" s="63">
        <v>15</v>
      </c>
      <c r="G46" s="64">
        <v>2079</v>
      </c>
      <c r="H46" s="1"/>
      <c r="I46" s="29">
        <f t="shared" si="10"/>
        <v>12</v>
      </c>
      <c r="J46" s="53"/>
      <c r="K46" s="55"/>
      <c r="L46" s="55"/>
      <c r="M46" s="32" t="str">
        <f t="shared" si="6"/>
        <v>шт</v>
      </c>
      <c r="N46" s="33">
        <f t="shared" si="7"/>
        <v>138.6</v>
      </c>
      <c r="O46" s="28"/>
      <c r="P46" s="50">
        <f t="shared" si="8"/>
        <v>15</v>
      </c>
      <c r="Q46" s="46">
        <f t="shared" si="1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6.25" customHeight="1" thickBot="1" x14ac:dyDescent="0.3">
      <c r="A47" s="6"/>
      <c r="B47" s="26">
        <v>13</v>
      </c>
      <c r="C47" s="58" t="s">
        <v>72</v>
      </c>
      <c r="D47" s="69" t="s">
        <v>18</v>
      </c>
      <c r="E47" s="71">
        <f t="shared" si="9"/>
        <v>150.77500000000001</v>
      </c>
      <c r="F47" s="63">
        <v>12</v>
      </c>
      <c r="G47" s="64">
        <v>1809.3</v>
      </c>
      <c r="H47" s="1"/>
      <c r="I47" s="29">
        <f t="shared" si="10"/>
        <v>13</v>
      </c>
      <c r="J47" s="53"/>
      <c r="K47" s="55"/>
      <c r="L47" s="55"/>
      <c r="M47" s="32" t="str">
        <f t="shared" si="6"/>
        <v>шт</v>
      </c>
      <c r="N47" s="33">
        <f t="shared" si="7"/>
        <v>150.77500000000001</v>
      </c>
      <c r="O47" s="28"/>
      <c r="P47" s="50">
        <f t="shared" si="8"/>
        <v>12</v>
      </c>
      <c r="Q47" s="46">
        <f t="shared" si="1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6.25" customHeight="1" thickBot="1" x14ac:dyDescent="0.3">
      <c r="A48" s="6"/>
      <c r="B48" s="26">
        <v>14</v>
      </c>
      <c r="C48" s="58" t="s">
        <v>73</v>
      </c>
      <c r="D48" s="69" t="s">
        <v>18</v>
      </c>
      <c r="E48" s="71">
        <f t="shared" si="9"/>
        <v>137.89166666666668</v>
      </c>
      <c r="F48" s="63">
        <v>6</v>
      </c>
      <c r="G48" s="65">
        <v>827.35</v>
      </c>
      <c r="H48" s="1"/>
      <c r="I48" s="29">
        <f t="shared" si="10"/>
        <v>14</v>
      </c>
      <c r="J48" s="53"/>
      <c r="K48" s="55"/>
      <c r="L48" s="55"/>
      <c r="M48" s="32" t="str">
        <f t="shared" si="6"/>
        <v>шт</v>
      </c>
      <c r="N48" s="33">
        <f t="shared" si="7"/>
        <v>137.89166666666668</v>
      </c>
      <c r="O48" s="28"/>
      <c r="P48" s="50">
        <f t="shared" si="8"/>
        <v>6</v>
      </c>
      <c r="Q48" s="46">
        <f t="shared" si="1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6.25" customHeight="1" thickBot="1" x14ac:dyDescent="0.3">
      <c r="A49" s="6"/>
      <c r="B49" s="26">
        <v>15</v>
      </c>
      <c r="C49" s="58" t="s">
        <v>74</v>
      </c>
      <c r="D49" s="69" t="s">
        <v>18</v>
      </c>
      <c r="E49" s="71">
        <f t="shared" si="9"/>
        <v>139.16499999999999</v>
      </c>
      <c r="F49" s="63">
        <v>2</v>
      </c>
      <c r="G49" s="65">
        <v>278.33</v>
      </c>
      <c r="H49" s="1"/>
      <c r="I49" s="29">
        <f t="shared" si="10"/>
        <v>15</v>
      </c>
      <c r="J49" s="53"/>
      <c r="K49" s="55"/>
      <c r="L49" s="55"/>
      <c r="M49" s="32" t="str">
        <f t="shared" si="6"/>
        <v>шт</v>
      </c>
      <c r="N49" s="33">
        <f t="shared" si="7"/>
        <v>139.16499999999999</v>
      </c>
      <c r="O49" s="28"/>
      <c r="P49" s="50">
        <f t="shared" si="8"/>
        <v>2</v>
      </c>
      <c r="Q49" s="46">
        <f t="shared" si="1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6.25" customHeight="1" thickBot="1" x14ac:dyDescent="0.3">
      <c r="A50" s="6"/>
      <c r="B50" s="26">
        <v>16</v>
      </c>
      <c r="C50" s="58" t="s">
        <v>75</v>
      </c>
      <c r="D50" s="69" t="s">
        <v>18</v>
      </c>
      <c r="E50" s="71">
        <f t="shared" si="9"/>
        <v>4643.13</v>
      </c>
      <c r="F50" s="63">
        <v>2</v>
      </c>
      <c r="G50" s="64">
        <v>9286.26</v>
      </c>
      <c r="H50" s="1"/>
      <c r="I50" s="29">
        <f t="shared" si="10"/>
        <v>16</v>
      </c>
      <c r="J50" s="53"/>
      <c r="K50" s="55"/>
      <c r="L50" s="55"/>
      <c r="M50" s="32" t="str">
        <f t="shared" si="6"/>
        <v>шт</v>
      </c>
      <c r="N50" s="33">
        <f t="shared" si="7"/>
        <v>4643.13</v>
      </c>
      <c r="O50" s="28"/>
      <c r="P50" s="50">
        <f t="shared" si="8"/>
        <v>2</v>
      </c>
      <c r="Q50" s="46">
        <f t="shared" si="1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6.25" customHeight="1" thickBot="1" x14ac:dyDescent="0.3">
      <c r="A51" s="6"/>
      <c r="B51" s="26">
        <v>17</v>
      </c>
      <c r="C51" s="58" t="s">
        <v>76</v>
      </c>
      <c r="D51" s="69" t="s">
        <v>18</v>
      </c>
      <c r="E51" s="71">
        <f t="shared" si="9"/>
        <v>29948.69</v>
      </c>
      <c r="F51" s="63">
        <v>1</v>
      </c>
      <c r="G51" s="64">
        <v>29948.69</v>
      </c>
      <c r="H51" s="1"/>
      <c r="I51" s="29">
        <f t="shared" si="10"/>
        <v>17</v>
      </c>
      <c r="J51" s="53"/>
      <c r="K51" s="55"/>
      <c r="L51" s="55"/>
      <c r="M51" s="32" t="str">
        <f t="shared" si="6"/>
        <v>шт</v>
      </c>
      <c r="N51" s="33">
        <f t="shared" si="7"/>
        <v>29948.69</v>
      </c>
      <c r="O51" s="28"/>
      <c r="P51" s="50">
        <f t="shared" si="8"/>
        <v>1</v>
      </c>
      <c r="Q51" s="46">
        <f t="shared" si="1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6.25" customHeight="1" thickBot="1" x14ac:dyDescent="0.3">
      <c r="A52" s="6"/>
      <c r="B52" s="26">
        <v>18</v>
      </c>
      <c r="C52" s="58" t="s">
        <v>77</v>
      </c>
      <c r="D52" s="69" t="s">
        <v>18</v>
      </c>
      <c r="E52" s="71">
        <f t="shared" si="9"/>
        <v>4205.3</v>
      </c>
      <c r="F52" s="63">
        <v>2</v>
      </c>
      <c r="G52" s="64">
        <v>8410.6</v>
      </c>
      <c r="H52" s="1"/>
      <c r="I52" s="29">
        <f t="shared" si="10"/>
        <v>18</v>
      </c>
      <c r="J52" s="53"/>
      <c r="K52" s="55"/>
      <c r="L52" s="55"/>
      <c r="M52" s="32" t="str">
        <f t="shared" si="6"/>
        <v>шт</v>
      </c>
      <c r="N52" s="33">
        <f t="shared" si="7"/>
        <v>4205.3</v>
      </c>
      <c r="O52" s="28"/>
      <c r="P52" s="50">
        <f t="shared" si="8"/>
        <v>2</v>
      </c>
      <c r="Q52" s="46">
        <f t="shared" si="1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25" customHeight="1" thickBot="1" x14ac:dyDescent="0.3">
      <c r="A53" s="6"/>
      <c r="B53" s="26">
        <v>19</v>
      </c>
      <c r="C53" s="58" t="s">
        <v>78</v>
      </c>
      <c r="D53" s="69" t="s">
        <v>18</v>
      </c>
      <c r="E53" s="71">
        <f t="shared" si="9"/>
        <v>4333.3331250000001</v>
      </c>
      <c r="F53" s="63">
        <v>16</v>
      </c>
      <c r="G53" s="64">
        <v>69333.33</v>
      </c>
      <c r="H53" s="1"/>
      <c r="I53" s="29">
        <f t="shared" si="10"/>
        <v>19</v>
      </c>
      <c r="J53" s="53"/>
      <c r="K53" s="55"/>
      <c r="L53" s="55"/>
      <c r="M53" s="32" t="str">
        <f t="shared" si="6"/>
        <v>шт</v>
      </c>
      <c r="N53" s="33">
        <f t="shared" si="7"/>
        <v>4333.3331250000001</v>
      </c>
      <c r="O53" s="28"/>
      <c r="P53" s="50">
        <f t="shared" si="8"/>
        <v>16</v>
      </c>
      <c r="Q53" s="46">
        <f t="shared" si="1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6.25" customHeight="1" thickBot="1" x14ac:dyDescent="0.3">
      <c r="A54" s="6"/>
      <c r="B54" s="26">
        <v>20</v>
      </c>
      <c r="C54" s="58" t="s">
        <v>44</v>
      </c>
      <c r="D54" s="69" t="s">
        <v>18</v>
      </c>
      <c r="E54" s="71">
        <f t="shared" si="9"/>
        <v>287.09999999999997</v>
      </c>
      <c r="F54" s="63">
        <v>234</v>
      </c>
      <c r="G54" s="64">
        <v>67181.399999999994</v>
      </c>
      <c r="H54" s="1"/>
      <c r="I54" s="29">
        <f t="shared" si="10"/>
        <v>20</v>
      </c>
      <c r="J54" s="53"/>
      <c r="K54" s="55"/>
      <c r="L54" s="55"/>
      <c r="M54" s="32" t="str">
        <f t="shared" si="6"/>
        <v>шт</v>
      </c>
      <c r="N54" s="33">
        <f t="shared" si="7"/>
        <v>287.09999999999997</v>
      </c>
      <c r="O54" s="28"/>
      <c r="P54" s="50">
        <f t="shared" si="8"/>
        <v>234</v>
      </c>
      <c r="Q54" s="46">
        <f t="shared" si="1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6.25" customHeight="1" thickBot="1" x14ac:dyDescent="0.3">
      <c r="A55" s="6"/>
      <c r="B55" s="26">
        <v>21</v>
      </c>
      <c r="C55" s="58" t="s">
        <v>79</v>
      </c>
      <c r="D55" s="69" t="s">
        <v>18</v>
      </c>
      <c r="E55" s="71">
        <f t="shared" si="9"/>
        <v>771.1</v>
      </c>
      <c r="F55" s="63">
        <v>40</v>
      </c>
      <c r="G55" s="64">
        <v>30844</v>
      </c>
      <c r="H55" s="1"/>
      <c r="I55" s="29">
        <f t="shared" si="10"/>
        <v>21</v>
      </c>
      <c r="J55" s="53"/>
      <c r="K55" s="55"/>
      <c r="L55" s="55"/>
      <c r="M55" s="32" t="str">
        <f t="shared" si="6"/>
        <v>шт</v>
      </c>
      <c r="N55" s="33">
        <f t="shared" si="7"/>
        <v>771.1</v>
      </c>
      <c r="O55" s="28"/>
      <c r="P55" s="50">
        <f t="shared" si="8"/>
        <v>40</v>
      </c>
      <c r="Q55" s="46">
        <f t="shared" si="1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25" customHeight="1" thickBot="1" x14ac:dyDescent="0.3">
      <c r="A56" s="6"/>
      <c r="B56" s="26">
        <v>22</v>
      </c>
      <c r="C56" s="58" t="s">
        <v>80</v>
      </c>
      <c r="D56" s="69" t="s">
        <v>18</v>
      </c>
      <c r="E56" s="71">
        <f t="shared" si="9"/>
        <v>339.64</v>
      </c>
      <c r="F56" s="63">
        <v>2</v>
      </c>
      <c r="G56" s="65">
        <v>679.28</v>
      </c>
      <c r="H56" s="1"/>
      <c r="I56" s="29">
        <f t="shared" si="10"/>
        <v>22</v>
      </c>
      <c r="J56" s="53"/>
      <c r="K56" s="55"/>
      <c r="L56" s="55"/>
      <c r="M56" s="32" t="str">
        <f t="shared" si="6"/>
        <v>шт</v>
      </c>
      <c r="N56" s="33">
        <f t="shared" si="7"/>
        <v>339.64</v>
      </c>
      <c r="O56" s="28"/>
      <c r="P56" s="50">
        <f t="shared" si="8"/>
        <v>2</v>
      </c>
      <c r="Q56" s="46">
        <f t="shared" si="1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25" customHeight="1" thickBot="1" x14ac:dyDescent="0.3">
      <c r="A57" s="6"/>
      <c r="B57" s="26">
        <v>23</v>
      </c>
      <c r="C57" s="58" t="s">
        <v>81</v>
      </c>
      <c r="D57" s="69" t="s">
        <v>18</v>
      </c>
      <c r="E57" s="71">
        <f t="shared" si="9"/>
        <v>42.9</v>
      </c>
      <c r="F57" s="63">
        <v>502</v>
      </c>
      <c r="G57" s="64">
        <v>21535.8</v>
      </c>
      <c r="H57" s="1"/>
      <c r="I57" s="29">
        <f t="shared" si="10"/>
        <v>23</v>
      </c>
      <c r="J57" s="53"/>
      <c r="K57" s="55"/>
      <c r="L57" s="55"/>
      <c r="M57" s="32" t="str">
        <f t="shared" si="6"/>
        <v>шт</v>
      </c>
      <c r="N57" s="33">
        <f t="shared" si="7"/>
        <v>42.9</v>
      </c>
      <c r="O57" s="28"/>
      <c r="P57" s="50">
        <f t="shared" si="8"/>
        <v>502</v>
      </c>
      <c r="Q57" s="46">
        <f t="shared" si="11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6.25" customHeight="1" thickBot="1" x14ac:dyDescent="0.3">
      <c r="A58" s="6"/>
      <c r="B58" s="26">
        <v>24</v>
      </c>
      <c r="C58" s="58" t="s">
        <v>82</v>
      </c>
      <c r="D58" s="69" t="s">
        <v>18</v>
      </c>
      <c r="E58" s="71">
        <f t="shared" si="9"/>
        <v>3322</v>
      </c>
      <c r="F58" s="63">
        <v>10</v>
      </c>
      <c r="G58" s="64">
        <v>33220</v>
      </c>
      <c r="H58" s="1"/>
      <c r="I58" s="29">
        <f t="shared" si="10"/>
        <v>24</v>
      </c>
      <c r="J58" s="53"/>
      <c r="K58" s="55"/>
      <c r="L58" s="55"/>
      <c r="M58" s="32" t="str">
        <f t="shared" si="6"/>
        <v>шт</v>
      </c>
      <c r="N58" s="33">
        <f t="shared" si="7"/>
        <v>3322</v>
      </c>
      <c r="O58" s="28"/>
      <c r="P58" s="50">
        <f t="shared" si="8"/>
        <v>10</v>
      </c>
      <c r="Q58" s="46">
        <f t="shared" si="11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6.25" customHeight="1" thickBot="1" x14ac:dyDescent="0.3">
      <c r="A59" s="6"/>
      <c r="B59" s="26">
        <v>25</v>
      </c>
      <c r="C59" s="58" t="s">
        <v>83</v>
      </c>
      <c r="D59" s="69" t="s">
        <v>18</v>
      </c>
      <c r="E59" s="71">
        <f t="shared" si="9"/>
        <v>2127.1</v>
      </c>
      <c r="F59" s="63">
        <v>2</v>
      </c>
      <c r="G59" s="64">
        <v>4254.2</v>
      </c>
      <c r="H59" s="1"/>
      <c r="I59" s="29">
        <f t="shared" si="10"/>
        <v>25</v>
      </c>
      <c r="J59" s="53"/>
      <c r="K59" s="55"/>
      <c r="L59" s="55"/>
      <c r="M59" s="32" t="str">
        <f t="shared" si="6"/>
        <v>шт</v>
      </c>
      <c r="N59" s="33">
        <f t="shared" si="7"/>
        <v>2127.1</v>
      </c>
      <c r="O59" s="28"/>
      <c r="P59" s="50">
        <f t="shared" si="8"/>
        <v>2</v>
      </c>
      <c r="Q59" s="46">
        <f t="shared" si="11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 thickBot="1" x14ac:dyDescent="0.3">
      <c r="A60" s="6"/>
      <c r="B60" s="26">
        <v>26</v>
      </c>
      <c r="C60" s="58" t="s">
        <v>84</v>
      </c>
      <c r="D60" s="69" t="s">
        <v>18</v>
      </c>
      <c r="E60" s="71">
        <f t="shared" si="9"/>
        <v>1334.15</v>
      </c>
      <c r="F60" s="63">
        <v>1</v>
      </c>
      <c r="G60" s="64">
        <v>1334.15</v>
      </c>
      <c r="H60" s="1"/>
      <c r="I60" s="29">
        <f t="shared" si="10"/>
        <v>26</v>
      </c>
      <c r="J60" s="53"/>
      <c r="K60" s="55"/>
      <c r="L60" s="55"/>
      <c r="M60" s="32" t="str">
        <f t="shared" si="6"/>
        <v>шт</v>
      </c>
      <c r="N60" s="33">
        <f t="shared" si="7"/>
        <v>1334.15</v>
      </c>
      <c r="O60" s="28"/>
      <c r="P60" s="50">
        <f t="shared" si="8"/>
        <v>1</v>
      </c>
      <c r="Q60" s="46">
        <f t="shared" si="11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6.25" customHeight="1" thickBot="1" x14ac:dyDescent="0.3">
      <c r="A61" s="6"/>
      <c r="B61" s="26">
        <v>27</v>
      </c>
      <c r="C61" s="58" t="s">
        <v>85</v>
      </c>
      <c r="D61" s="69" t="s">
        <v>18</v>
      </c>
      <c r="E61" s="71">
        <f t="shared" si="9"/>
        <v>2187.5</v>
      </c>
      <c r="F61" s="63">
        <v>2</v>
      </c>
      <c r="G61" s="64">
        <v>4375</v>
      </c>
      <c r="H61" s="1"/>
      <c r="I61" s="29">
        <f t="shared" si="10"/>
        <v>27</v>
      </c>
      <c r="J61" s="53"/>
      <c r="K61" s="55"/>
      <c r="L61" s="55"/>
      <c r="M61" s="32" t="str">
        <f t="shared" si="6"/>
        <v>шт</v>
      </c>
      <c r="N61" s="33">
        <f t="shared" si="7"/>
        <v>2187.5</v>
      </c>
      <c r="O61" s="28"/>
      <c r="P61" s="50">
        <f t="shared" si="8"/>
        <v>2</v>
      </c>
      <c r="Q61" s="46">
        <f t="shared" si="11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6.25" customHeight="1" thickBot="1" x14ac:dyDescent="0.3">
      <c r="A62" s="6"/>
      <c r="B62" s="26">
        <v>28</v>
      </c>
      <c r="C62" s="58" t="s">
        <v>86</v>
      </c>
      <c r="D62" s="69" t="s">
        <v>18</v>
      </c>
      <c r="E62" s="71">
        <f t="shared" si="9"/>
        <v>1348.99</v>
      </c>
      <c r="F62" s="63">
        <v>2</v>
      </c>
      <c r="G62" s="64">
        <v>2697.98</v>
      </c>
      <c r="H62" s="1"/>
      <c r="I62" s="29">
        <f t="shared" si="10"/>
        <v>28</v>
      </c>
      <c r="J62" s="53"/>
      <c r="K62" s="55"/>
      <c r="L62" s="55"/>
      <c r="M62" s="32" t="str">
        <f t="shared" si="6"/>
        <v>шт</v>
      </c>
      <c r="N62" s="33">
        <f t="shared" si="7"/>
        <v>1348.99</v>
      </c>
      <c r="O62" s="28"/>
      <c r="P62" s="50">
        <f t="shared" si="8"/>
        <v>2</v>
      </c>
      <c r="Q62" s="46">
        <f t="shared" si="11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6.25" customHeight="1" thickBot="1" x14ac:dyDescent="0.3">
      <c r="A63" s="6"/>
      <c r="B63" s="26">
        <v>29</v>
      </c>
      <c r="C63" s="58" t="s">
        <v>87</v>
      </c>
      <c r="D63" s="69" t="s">
        <v>18</v>
      </c>
      <c r="E63" s="71">
        <f t="shared" si="9"/>
        <v>1249.3249999999998</v>
      </c>
      <c r="F63" s="63">
        <v>62</v>
      </c>
      <c r="G63" s="64">
        <v>77458.149999999994</v>
      </c>
      <c r="H63" s="1"/>
      <c r="I63" s="29">
        <f t="shared" si="10"/>
        <v>29</v>
      </c>
      <c r="J63" s="53"/>
      <c r="K63" s="55"/>
      <c r="L63" s="55"/>
      <c r="M63" s="32" t="str">
        <f t="shared" si="6"/>
        <v>шт</v>
      </c>
      <c r="N63" s="33">
        <f t="shared" si="7"/>
        <v>1249.3249999999998</v>
      </c>
      <c r="O63" s="28"/>
      <c r="P63" s="50">
        <f t="shared" si="8"/>
        <v>62</v>
      </c>
      <c r="Q63" s="46">
        <f t="shared" si="11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6.25" customHeight="1" thickBot="1" x14ac:dyDescent="0.3">
      <c r="A64" s="6"/>
      <c r="B64" s="26">
        <v>30</v>
      </c>
      <c r="C64" s="58" t="s">
        <v>88</v>
      </c>
      <c r="D64" s="69" t="s">
        <v>18</v>
      </c>
      <c r="E64" s="71">
        <f t="shared" si="9"/>
        <v>496.70833333333331</v>
      </c>
      <c r="F64" s="63">
        <v>12</v>
      </c>
      <c r="G64" s="64">
        <v>5960.5</v>
      </c>
      <c r="H64" s="1"/>
      <c r="I64" s="29">
        <f t="shared" si="10"/>
        <v>30</v>
      </c>
      <c r="J64" s="53"/>
      <c r="K64" s="55"/>
      <c r="L64" s="55"/>
      <c r="M64" s="32" t="str">
        <f t="shared" si="6"/>
        <v>шт</v>
      </c>
      <c r="N64" s="33">
        <f t="shared" si="7"/>
        <v>496.70833333333331</v>
      </c>
      <c r="O64" s="28"/>
      <c r="P64" s="50">
        <f t="shared" si="8"/>
        <v>12</v>
      </c>
      <c r="Q64" s="46">
        <f t="shared" si="11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.25" customHeight="1" thickBot="1" x14ac:dyDescent="0.3">
      <c r="A65" s="6"/>
      <c r="B65" s="26">
        <v>31</v>
      </c>
      <c r="C65" s="58" t="s">
        <v>89</v>
      </c>
      <c r="D65" s="69" t="s">
        <v>18</v>
      </c>
      <c r="E65" s="71">
        <f t="shared" si="9"/>
        <v>75.775000000000006</v>
      </c>
      <c r="F65" s="63">
        <v>92</v>
      </c>
      <c r="G65" s="64">
        <v>6971.3</v>
      </c>
      <c r="H65" s="1"/>
      <c r="I65" s="29">
        <f t="shared" si="10"/>
        <v>31</v>
      </c>
      <c r="J65" s="53"/>
      <c r="K65" s="55"/>
      <c r="L65" s="55"/>
      <c r="M65" s="32" t="str">
        <f t="shared" si="6"/>
        <v>шт</v>
      </c>
      <c r="N65" s="33">
        <f t="shared" si="7"/>
        <v>75.775000000000006</v>
      </c>
      <c r="O65" s="28"/>
      <c r="P65" s="50">
        <f t="shared" si="8"/>
        <v>92</v>
      </c>
      <c r="Q65" s="46">
        <f t="shared" si="11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6.25" customHeight="1" thickBot="1" x14ac:dyDescent="0.3">
      <c r="A66" s="6"/>
      <c r="B66" s="26">
        <v>32</v>
      </c>
      <c r="C66" s="58" t="s">
        <v>90</v>
      </c>
      <c r="D66" s="69" t="s">
        <v>18</v>
      </c>
      <c r="E66" s="71">
        <f t="shared" si="9"/>
        <v>3173.74</v>
      </c>
      <c r="F66" s="63">
        <v>2</v>
      </c>
      <c r="G66" s="64">
        <v>6347.48</v>
      </c>
      <c r="H66" s="1"/>
      <c r="I66" s="29">
        <f t="shared" si="10"/>
        <v>32</v>
      </c>
      <c r="J66" s="53"/>
      <c r="K66" s="55"/>
      <c r="L66" s="55"/>
      <c r="M66" s="32" t="str">
        <f t="shared" si="6"/>
        <v>шт</v>
      </c>
      <c r="N66" s="33">
        <f t="shared" si="7"/>
        <v>3173.74</v>
      </c>
      <c r="O66" s="28"/>
      <c r="P66" s="50">
        <f t="shared" si="8"/>
        <v>2</v>
      </c>
      <c r="Q66" s="46">
        <f t="shared" si="11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6.25" customHeight="1" thickBot="1" x14ac:dyDescent="0.3">
      <c r="A67" s="6"/>
      <c r="B67" s="26">
        <v>33</v>
      </c>
      <c r="C67" s="58" t="s">
        <v>91</v>
      </c>
      <c r="D67" s="69" t="s">
        <v>18</v>
      </c>
      <c r="E67" s="71">
        <f t="shared" si="9"/>
        <v>9776.4349999999995</v>
      </c>
      <c r="F67" s="63">
        <v>2</v>
      </c>
      <c r="G67" s="64">
        <v>19552.87</v>
      </c>
      <c r="H67" s="1"/>
      <c r="I67" s="29">
        <f t="shared" si="10"/>
        <v>33</v>
      </c>
      <c r="J67" s="53"/>
      <c r="K67" s="55"/>
      <c r="L67" s="55"/>
      <c r="M67" s="32" t="str">
        <f t="shared" si="6"/>
        <v>шт</v>
      </c>
      <c r="N67" s="33">
        <f t="shared" si="7"/>
        <v>9776.4349999999995</v>
      </c>
      <c r="O67" s="28"/>
      <c r="P67" s="50">
        <f t="shared" si="8"/>
        <v>2</v>
      </c>
      <c r="Q67" s="46">
        <f t="shared" si="11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6.25" customHeight="1" thickBot="1" x14ac:dyDescent="0.3">
      <c r="A68" s="6"/>
      <c r="B68" s="26">
        <v>34</v>
      </c>
      <c r="C68" s="58" t="s">
        <v>47</v>
      </c>
      <c r="D68" s="69" t="s">
        <v>18</v>
      </c>
      <c r="E68" s="71">
        <f t="shared" si="9"/>
        <v>1416.6666666666667</v>
      </c>
      <c r="F68" s="63">
        <v>153</v>
      </c>
      <c r="G68" s="64">
        <v>216750</v>
      </c>
      <c r="H68" s="1"/>
      <c r="I68" s="29">
        <f t="shared" si="10"/>
        <v>34</v>
      </c>
      <c r="J68" s="53"/>
      <c r="K68" s="55"/>
      <c r="L68" s="55"/>
      <c r="M68" s="32" t="str">
        <f t="shared" si="6"/>
        <v>шт</v>
      </c>
      <c r="N68" s="33">
        <f t="shared" si="7"/>
        <v>1416.6666666666667</v>
      </c>
      <c r="O68" s="28"/>
      <c r="P68" s="50">
        <f t="shared" si="8"/>
        <v>153</v>
      </c>
      <c r="Q68" s="46">
        <f t="shared" si="11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6.25" customHeight="1" thickBot="1" x14ac:dyDescent="0.3">
      <c r="A69" s="6"/>
      <c r="B69" s="26">
        <v>35</v>
      </c>
      <c r="C69" s="58" t="s">
        <v>49</v>
      </c>
      <c r="D69" s="69" t="s">
        <v>18</v>
      </c>
      <c r="E69" s="71">
        <f t="shared" si="9"/>
        <v>438.334</v>
      </c>
      <c r="F69" s="63">
        <v>5</v>
      </c>
      <c r="G69" s="64">
        <v>2191.67</v>
      </c>
      <c r="H69" s="1"/>
      <c r="I69" s="29">
        <f t="shared" si="10"/>
        <v>35</v>
      </c>
      <c r="J69" s="53"/>
      <c r="K69" s="55"/>
      <c r="L69" s="55"/>
      <c r="M69" s="32" t="str">
        <f t="shared" si="6"/>
        <v>шт</v>
      </c>
      <c r="N69" s="33">
        <f t="shared" si="7"/>
        <v>438.334</v>
      </c>
      <c r="O69" s="28"/>
      <c r="P69" s="50">
        <f t="shared" si="8"/>
        <v>5</v>
      </c>
      <c r="Q69" s="46">
        <f t="shared" si="11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6.25" customHeight="1" thickBot="1" x14ac:dyDescent="0.3">
      <c r="A70" s="6"/>
      <c r="B70" s="26">
        <v>36</v>
      </c>
      <c r="C70" s="58" t="s">
        <v>92</v>
      </c>
      <c r="D70" s="69" t="s">
        <v>18</v>
      </c>
      <c r="E70" s="71">
        <f t="shared" si="9"/>
        <v>459.79999999999995</v>
      </c>
      <c r="F70" s="63">
        <v>26</v>
      </c>
      <c r="G70" s="64">
        <v>11954.8</v>
      </c>
      <c r="H70" s="1"/>
      <c r="I70" s="29">
        <f t="shared" si="10"/>
        <v>36</v>
      </c>
      <c r="J70" s="53"/>
      <c r="K70" s="55"/>
      <c r="L70" s="55"/>
      <c r="M70" s="32" t="str">
        <f t="shared" si="6"/>
        <v>шт</v>
      </c>
      <c r="N70" s="33">
        <f t="shared" si="7"/>
        <v>459.79999999999995</v>
      </c>
      <c r="O70" s="28"/>
      <c r="P70" s="50">
        <f t="shared" si="8"/>
        <v>26</v>
      </c>
      <c r="Q70" s="46">
        <f t="shared" si="11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25" customHeight="1" thickBot="1" x14ac:dyDescent="0.3">
      <c r="A71" s="6"/>
      <c r="B71" s="26">
        <v>37</v>
      </c>
      <c r="C71" s="58" t="s">
        <v>93</v>
      </c>
      <c r="D71" s="69" t="s">
        <v>18</v>
      </c>
      <c r="E71" s="71">
        <f t="shared" si="9"/>
        <v>89.1</v>
      </c>
      <c r="F71" s="63">
        <v>8</v>
      </c>
      <c r="G71" s="65">
        <v>712.8</v>
      </c>
      <c r="H71" s="1"/>
      <c r="I71" s="29">
        <f t="shared" si="10"/>
        <v>37</v>
      </c>
      <c r="J71" s="53"/>
      <c r="K71" s="55"/>
      <c r="L71" s="55"/>
      <c r="M71" s="32" t="str">
        <f t="shared" si="6"/>
        <v>шт</v>
      </c>
      <c r="N71" s="33">
        <f t="shared" si="7"/>
        <v>89.1</v>
      </c>
      <c r="O71" s="28"/>
      <c r="P71" s="50">
        <f t="shared" si="8"/>
        <v>8</v>
      </c>
      <c r="Q71" s="46">
        <f t="shared" si="11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25" customHeight="1" thickBot="1" x14ac:dyDescent="0.3">
      <c r="A72" s="6"/>
      <c r="B72" s="26">
        <v>38</v>
      </c>
      <c r="C72" s="58" t="s">
        <v>50</v>
      </c>
      <c r="D72" s="69" t="s">
        <v>18</v>
      </c>
      <c r="E72" s="71">
        <f t="shared" si="9"/>
        <v>281.59999999999997</v>
      </c>
      <c r="F72" s="63">
        <v>22</v>
      </c>
      <c r="G72" s="64">
        <v>6195.2</v>
      </c>
      <c r="H72" s="1"/>
      <c r="I72" s="29">
        <f t="shared" si="10"/>
        <v>38</v>
      </c>
      <c r="J72" s="53"/>
      <c r="K72" s="55"/>
      <c r="L72" s="55"/>
      <c r="M72" s="32" t="str">
        <f t="shared" si="6"/>
        <v>шт</v>
      </c>
      <c r="N72" s="33">
        <f t="shared" si="7"/>
        <v>281.59999999999997</v>
      </c>
      <c r="O72" s="28"/>
      <c r="P72" s="50">
        <f t="shared" si="8"/>
        <v>22</v>
      </c>
      <c r="Q72" s="46">
        <f t="shared" si="11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6.25" customHeight="1" thickBot="1" x14ac:dyDescent="0.3">
      <c r="A73" s="6"/>
      <c r="B73" s="26">
        <v>39</v>
      </c>
      <c r="C73" s="58" t="s">
        <v>51</v>
      </c>
      <c r="D73" s="69" t="s">
        <v>18</v>
      </c>
      <c r="E73" s="71">
        <f t="shared" si="9"/>
        <v>226.60000000000002</v>
      </c>
      <c r="F73" s="63">
        <v>62</v>
      </c>
      <c r="G73" s="64">
        <v>14049.2</v>
      </c>
      <c r="H73" s="1"/>
      <c r="I73" s="29">
        <f t="shared" si="10"/>
        <v>39</v>
      </c>
      <c r="J73" s="53"/>
      <c r="K73" s="55"/>
      <c r="L73" s="55"/>
      <c r="M73" s="32" t="str">
        <f t="shared" si="6"/>
        <v>шт</v>
      </c>
      <c r="N73" s="33">
        <f t="shared" si="7"/>
        <v>226.60000000000002</v>
      </c>
      <c r="O73" s="28"/>
      <c r="P73" s="50">
        <f t="shared" si="8"/>
        <v>62</v>
      </c>
      <c r="Q73" s="46">
        <f t="shared" si="11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6.25" customHeight="1" thickBot="1" x14ac:dyDescent="0.3">
      <c r="A74" s="6"/>
      <c r="B74" s="26">
        <v>40</v>
      </c>
      <c r="C74" s="58" t="s">
        <v>94</v>
      </c>
      <c r="D74" s="69" t="s">
        <v>18</v>
      </c>
      <c r="E74" s="71">
        <f t="shared" si="9"/>
        <v>458.70000000000005</v>
      </c>
      <c r="F74" s="63">
        <v>9</v>
      </c>
      <c r="G74" s="64">
        <v>4128.3</v>
      </c>
      <c r="H74" s="1"/>
      <c r="I74" s="29">
        <f t="shared" si="10"/>
        <v>40</v>
      </c>
      <c r="J74" s="53"/>
      <c r="K74" s="55"/>
      <c r="L74" s="55"/>
      <c r="M74" s="32" t="str">
        <f t="shared" si="6"/>
        <v>шт</v>
      </c>
      <c r="N74" s="33">
        <f t="shared" si="7"/>
        <v>458.70000000000005</v>
      </c>
      <c r="O74" s="28"/>
      <c r="P74" s="50">
        <f t="shared" si="8"/>
        <v>9</v>
      </c>
      <c r="Q74" s="46">
        <f t="shared" si="11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6.25" customHeight="1" thickBot="1" x14ac:dyDescent="0.3">
      <c r="A75" s="6"/>
      <c r="B75" s="26">
        <v>41</v>
      </c>
      <c r="C75" s="58" t="s">
        <v>95</v>
      </c>
      <c r="D75" s="69" t="s">
        <v>18</v>
      </c>
      <c r="E75" s="71">
        <f t="shared" si="9"/>
        <v>470.8</v>
      </c>
      <c r="F75" s="63">
        <v>12</v>
      </c>
      <c r="G75" s="64">
        <v>5649.6</v>
      </c>
      <c r="H75" s="1"/>
      <c r="I75" s="29">
        <f t="shared" si="10"/>
        <v>41</v>
      </c>
      <c r="J75" s="53"/>
      <c r="K75" s="55"/>
      <c r="L75" s="55"/>
      <c r="M75" s="32" t="str">
        <f t="shared" si="6"/>
        <v>шт</v>
      </c>
      <c r="N75" s="33">
        <f t="shared" si="7"/>
        <v>470.8</v>
      </c>
      <c r="O75" s="28"/>
      <c r="P75" s="50">
        <f t="shared" si="8"/>
        <v>12</v>
      </c>
      <c r="Q75" s="46">
        <f t="shared" si="11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6.25" customHeight="1" thickBot="1" x14ac:dyDescent="0.3">
      <c r="A76" s="6"/>
      <c r="B76" s="26">
        <v>42</v>
      </c>
      <c r="C76" s="58" t="s">
        <v>96</v>
      </c>
      <c r="D76" s="69" t="s">
        <v>18</v>
      </c>
      <c r="E76" s="71">
        <f t="shared" si="9"/>
        <v>196.9</v>
      </c>
      <c r="F76" s="63">
        <v>28</v>
      </c>
      <c r="G76" s="64">
        <v>5513.2</v>
      </c>
      <c r="H76" s="1"/>
      <c r="I76" s="29">
        <f t="shared" si="10"/>
        <v>42</v>
      </c>
      <c r="J76" s="53"/>
      <c r="K76" s="55"/>
      <c r="L76" s="55"/>
      <c r="M76" s="32" t="str">
        <f t="shared" si="6"/>
        <v>шт</v>
      </c>
      <c r="N76" s="33">
        <f t="shared" si="7"/>
        <v>196.9</v>
      </c>
      <c r="O76" s="28"/>
      <c r="P76" s="50">
        <f t="shared" si="8"/>
        <v>28</v>
      </c>
      <c r="Q76" s="46">
        <f t="shared" si="11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6.25" customHeight="1" thickBot="1" x14ac:dyDescent="0.3">
      <c r="A77" s="6"/>
      <c r="B77" s="26">
        <v>43</v>
      </c>
      <c r="C77" s="58" t="s">
        <v>97</v>
      </c>
      <c r="D77" s="69" t="s">
        <v>18</v>
      </c>
      <c r="E77" s="71">
        <f t="shared" si="9"/>
        <v>105.60000000000001</v>
      </c>
      <c r="F77" s="63">
        <v>28</v>
      </c>
      <c r="G77" s="64">
        <v>2956.8</v>
      </c>
      <c r="H77" s="1"/>
      <c r="I77" s="29">
        <f t="shared" si="10"/>
        <v>43</v>
      </c>
      <c r="J77" s="53"/>
      <c r="K77" s="55"/>
      <c r="L77" s="55"/>
      <c r="M77" s="32" t="str">
        <f t="shared" si="6"/>
        <v>шт</v>
      </c>
      <c r="N77" s="33">
        <f t="shared" si="7"/>
        <v>105.60000000000001</v>
      </c>
      <c r="O77" s="28"/>
      <c r="P77" s="50">
        <f t="shared" si="8"/>
        <v>28</v>
      </c>
      <c r="Q77" s="46">
        <f t="shared" si="11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6.25" customHeight="1" thickBot="1" x14ac:dyDescent="0.3">
      <c r="A78" s="6"/>
      <c r="B78" s="26">
        <v>44</v>
      </c>
      <c r="C78" s="58" t="s">
        <v>98</v>
      </c>
      <c r="D78" s="69" t="s">
        <v>18</v>
      </c>
      <c r="E78" s="71">
        <f t="shared" si="9"/>
        <v>77</v>
      </c>
      <c r="F78" s="63">
        <v>48</v>
      </c>
      <c r="G78" s="64">
        <v>3696</v>
      </c>
      <c r="H78" s="1"/>
      <c r="I78" s="29">
        <f t="shared" si="10"/>
        <v>44</v>
      </c>
      <c r="J78" s="53"/>
      <c r="K78" s="55"/>
      <c r="L78" s="55"/>
      <c r="M78" s="32" t="str">
        <f t="shared" si="6"/>
        <v>шт</v>
      </c>
      <c r="N78" s="33">
        <f t="shared" si="7"/>
        <v>77</v>
      </c>
      <c r="O78" s="28"/>
      <c r="P78" s="50">
        <f t="shared" si="8"/>
        <v>48</v>
      </c>
      <c r="Q78" s="46">
        <f t="shared" si="11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6.25" customHeight="1" thickBot="1" x14ac:dyDescent="0.3">
      <c r="A79" s="6"/>
      <c r="B79" s="26">
        <v>45</v>
      </c>
      <c r="C79" s="58" t="s">
        <v>99</v>
      </c>
      <c r="D79" s="69" t="s">
        <v>18</v>
      </c>
      <c r="E79" s="71">
        <f t="shared" si="9"/>
        <v>316.66647058823531</v>
      </c>
      <c r="F79" s="63">
        <v>17</v>
      </c>
      <c r="G79" s="64">
        <v>5383.33</v>
      </c>
      <c r="H79" s="1"/>
      <c r="I79" s="29">
        <f t="shared" si="10"/>
        <v>45</v>
      </c>
      <c r="J79" s="53"/>
      <c r="K79" s="55"/>
      <c r="L79" s="55"/>
      <c r="M79" s="32" t="str">
        <f t="shared" si="6"/>
        <v>шт</v>
      </c>
      <c r="N79" s="33">
        <f t="shared" si="7"/>
        <v>316.66647058823531</v>
      </c>
      <c r="O79" s="28"/>
      <c r="P79" s="50">
        <f t="shared" si="8"/>
        <v>17</v>
      </c>
      <c r="Q79" s="46">
        <f t="shared" si="11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6.25" customHeight="1" thickBot="1" x14ac:dyDescent="0.3">
      <c r="A80" s="6"/>
      <c r="B80" s="26">
        <v>46</v>
      </c>
      <c r="C80" s="58" t="s">
        <v>100</v>
      </c>
      <c r="D80" s="69" t="s">
        <v>18</v>
      </c>
      <c r="E80" s="71">
        <f t="shared" si="9"/>
        <v>119.9</v>
      </c>
      <c r="F80" s="63">
        <v>15</v>
      </c>
      <c r="G80" s="64">
        <v>1798.5</v>
      </c>
      <c r="H80" s="1"/>
      <c r="I80" s="29">
        <f t="shared" si="10"/>
        <v>46</v>
      </c>
      <c r="J80" s="53"/>
      <c r="K80" s="55"/>
      <c r="L80" s="55"/>
      <c r="M80" s="32" t="str">
        <f t="shared" si="6"/>
        <v>шт</v>
      </c>
      <c r="N80" s="33">
        <f t="shared" si="7"/>
        <v>119.9</v>
      </c>
      <c r="O80" s="28"/>
      <c r="P80" s="50">
        <f t="shared" si="8"/>
        <v>15</v>
      </c>
      <c r="Q80" s="46">
        <f t="shared" si="11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6.25" customHeight="1" thickBot="1" x14ac:dyDescent="0.3">
      <c r="A81" s="6"/>
      <c r="B81" s="26">
        <v>47</v>
      </c>
      <c r="C81" s="58" t="s">
        <v>101</v>
      </c>
      <c r="D81" s="69" t="s">
        <v>18</v>
      </c>
      <c r="E81" s="71">
        <f t="shared" si="9"/>
        <v>63.8</v>
      </c>
      <c r="F81" s="63">
        <v>32</v>
      </c>
      <c r="G81" s="64">
        <v>2041.6</v>
      </c>
      <c r="H81" s="1"/>
      <c r="I81" s="29">
        <f t="shared" si="10"/>
        <v>47</v>
      </c>
      <c r="J81" s="53"/>
      <c r="K81" s="55"/>
      <c r="L81" s="55"/>
      <c r="M81" s="32" t="str">
        <f t="shared" si="6"/>
        <v>шт</v>
      </c>
      <c r="N81" s="33">
        <f t="shared" si="7"/>
        <v>63.8</v>
      </c>
      <c r="O81" s="28"/>
      <c r="P81" s="50">
        <f t="shared" si="8"/>
        <v>32</v>
      </c>
      <c r="Q81" s="46">
        <f t="shared" si="11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25" customHeight="1" thickBot="1" x14ac:dyDescent="0.3">
      <c r="A82" s="6"/>
      <c r="B82" s="26">
        <v>48</v>
      </c>
      <c r="C82" s="58" t="s">
        <v>52</v>
      </c>
      <c r="D82" s="69" t="s">
        <v>18</v>
      </c>
      <c r="E82" s="71">
        <f t="shared" si="9"/>
        <v>46.199999999999996</v>
      </c>
      <c r="F82" s="63">
        <v>156</v>
      </c>
      <c r="G82" s="64">
        <v>7207.2</v>
      </c>
      <c r="H82" s="1"/>
      <c r="I82" s="29">
        <f t="shared" si="10"/>
        <v>48</v>
      </c>
      <c r="J82" s="53"/>
      <c r="K82" s="55"/>
      <c r="L82" s="55"/>
      <c r="M82" s="32" t="str">
        <f t="shared" si="6"/>
        <v>шт</v>
      </c>
      <c r="N82" s="33">
        <f t="shared" si="7"/>
        <v>46.199999999999996</v>
      </c>
      <c r="O82" s="28"/>
      <c r="P82" s="50">
        <f t="shared" si="8"/>
        <v>156</v>
      </c>
      <c r="Q82" s="46">
        <f t="shared" si="11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6.25" customHeight="1" thickBot="1" x14ac:dyDescent="0.3">
      <c r="A83" s="6"/>
      <c r="B83" s="26">
        <v>49</v>
      </c>
      <c r="C83" s="58" t="s">
        <v>53</v>
      </c>
      <c r="D83" s="69" t="s">
        <v>18</v>
      </c>
      <c r="E83" s="71">
        <f t="shared" si="9"/>
        <v>26.666698113207548</v>
      </c>
      <c r="F83" s="63">
        <v>106</v>
      </c>
      <c r="G83" s="64">
        <v>2826.67</v>
      </c>
      <c r="H83" s="1"/>
      <c r="I83" s="29">
        <f t="shared" si="10"/>
        <v>49</v>
      </c>
      <c r="J83" s="53"/>
      <c r="K83" s="55"/>
      <c r="L83" s="55"/>
      <c r="M83" s="32" t="str">
        <f t="shared" si="6"/>
        <v>шт</v>
      </c>
      <c r="N83" s="33">
        <f t="shared" si="7"/>
        <v>26.666698113207548</v>
      </c>
      <c r="O83" s="28"/>
      <c r="P83" s="50">
        <f t="shared" si="8"/>
        <v>106</v>
      </c>
      <c r="Q83" s="46">
        <f t="shared" si="11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25" customHeight="1" thickBot="1" x14ac:dyDescent="0.3">
      <c r="A84" s="6"/>
      <c r="B84" s="26">
        <v>50</v>
      </c>
      <c r="C84" s="58" t="s">
        <v>55</v>
      </c>
      <c r="D84" s="69" t="s">
        <v>18</v>
      </c>
      <c r="E84" s="71">
        <f t="shared" si="9"/>
        <v>42.9</v>
      </c>
      <c r="F84" s="63">
        <v>202</v>
      </c>
      <c r="G84" s="64">
        <v>8665.7999999999993</v>
      </c>
      <c r="H84" s="1"/>
      <c r="I84" s="29">
        <f t="shared" si="10"/>
        <v>50</v>
      </c>
      <c r="J84" s="53"/>
      <c r="K84" s="55"/>
      <c r="L84" s="55"/>
      <c r="M84" s="32" t="str">
        <f t="shared" si="6"/>
        <v>шт</v>
      </c>
      <c r="N84" s="33">
        <f t="shared" si="7"/>
        <v>42.9</v>
      </c>
      <c r="O84" s="28"/>
      <c r="P84" s="50">
        <f t="shared" si="8"/>
        <v>202</v>
      </c>
      <c r="Q84" s="46">
        <f t="shared" si="11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6.25" customHeight="1" thickBot="1" x14ac:dyDescent="0.3">
      <c r="A85" s="6"/>
      <c r="B85" s="26">
        <v>51</v>
      </c>
      <c r="C85" s="58" t="s">
        <v>56</v>
      </c>
      <c r="D85" s="69" t="s">
        <v>18</v>
      </c>
      <c r="E85" s="71">
        <f t="shared" si="9"/>
        <v>60.83367647058823</v>
      </c>
      <c r="F85" s="63">
        <v>68</v>
      </c>
      <c r="G85" s="64">
        <v>4136.6899999999996</v>
      </c>
      <c r="H85" s="1"/>
      <c r="I85" s="29">
        <f t="shared" si="10"/>
        <v>51</v>
      </c>
      <c r="J85" s="53"/>
      <c r="K85" s="55"/>
      <c r="L85" s="55"/>
      <c r="M85" s="32" t="str">
        <f t="shared" si="6"/>
        <v>шт</v>
      </c>
      <c r="N85" s="33">
        <f t="shared" si="7"/>
        <v>60.83367647058823</v>
      </c>
      <c r="O85" s="28"/>
      <c r="P85" s="50">
        <f t="shared" si="8"/>
        <v>68</v>
      </c>
      <c r="Q85" s="46">
        <f t="shared" si="11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6.25" customHeight="1" thickBot="1" x14ac:dyDescent="0.3">
      <c r="A86" s="6"/>
      <c r="B86" s="26">
        <v>52</v>
      </c>
      <c r="C86" s="58" t="s">
        <v>57</v>
      </c>
      <c r="D86" s="69" t="s">
        <v>18</v>
      </c>
      <c r="E86" s="71">
        <f t="shared" si="9"/>
        <v>117.7</v>
      </c>
      <c r="F86" s="63">
        <v>49</v>
      </c>
      <c r="G86" s="64">
        <v>5767.3</v>
      </c>
      <c r="H86" s="1"/>
      <c r="I86" s="29">
        <f t="shared" si="10"/>
        <v>52</v>
      </c>
      <c r="J86" s="53"/>
      <c r="K86" s="55"/>
      <c r="L86" s="55"/>
      <c r="M86" s="32" t="str">
        <f t="shared" si="6"/>
        <v>шт</v>
      </c>
      <c r="N86" s="33">
        <f t="shared" si="7"/>
        <v>117.7</v>
      </c>
      <c r="O86" s="28"/>
      <c r="P86" s="50">
        <f t="shared" si="8"/>
        <v>49</v>
      </c>
      <c r="Q86" s="46">
        <f t="shared" si="11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6.25" customHeight="1" thickBot="1" x14ac:dyDescent="0.3">
      <c r="A87" s="6"/>
      <c r="B87" s="26">
        <v>53</v>
      </c>
      <c r="C87" s="58" t="s">
        <v>102</v>
      </c>
      <c r="D87" s="69" t="s">
        <v>18</v>
      </c>
      <c r="E87" s="71">
        <f t="shared" si="9"/>
        <v>110</v>
      </c>
      <c r="F87" s="63">
        <v>12</v>
      </c>
      <c r="G87" s="64">
        <v>1320</v>
      </c>
      <c r="H87" s="1"/>
      <c r="I87" s="29">
        <f t="shared" si="10"/>
        <v>53</v>
      </c>
      <c r="J87" s="53"/>
      <c r="K87" s="55"/>
      <c r="L87" s="55"/>
      <c r="M87" s="32" t="str">
        <f t="shared" si="6"/>
        <v>шт</v>
      </c>
      <c r="N87" s="33">
        <f t="shared" si="7"/>
        <v>110</v>
      </c>
      <c r="O87" s="28"/>
      <c r="P87" s="50">
        <f t="shared" si="8"/>
        <v>12</v>
      </c>
      <c r="Q87" s="46">
        <f t="shared" si="11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6.25" customHeight="1" thickBot="1" x14ac:dyDescent="0.3">
      <c r="A88" s="6"/>
      <c r="B88" s="26">
        <v>54</v>
      </c>
      <c r="C88" s="58" t="s">
        <v>103</v>
      </c>
      <c r="D88" s="69" t="s">
        <v>18</v>
      </c>
      <c r="E88" s="71">
        <f t="shared" si="9"/>
        <v>142.7825</v>
      </c>
      <c r="F88" s="63">
        <v>8</v>
      </c>
      <c r="G88" s="64">
        <v>1142.26</v>
      </c>
      <c r="H88" s="1"/>
      <c r="I88" s="29">
        <f t="shared" si="10"/>
        <v>54</v>
      </c>
      <c r="J88" s="53"/>
      <c r="K88" s="55"/>
      <c r="L88" s="55"/>
      <c r="M88" s="32" t="str">
        <f t="shared" si="6"/>
        <v>шт</v>
      </c>
      <c r="N88" s="33">
        <f t="shared" si="7"/>
        <v>142.7825</v>
      </c>
      <c r="O88" s="28"/>
      <c r="P88" s="50">
        <f t="shared" si="8"/>
        <v>8</v>
      </c>
      <c r="Q88" s="46">
        <f t="shared" si="11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6.25" customHeight="1" thickBot="1" x14ac:dyDescent="0.3">
      <c r="A89" s="6"/>
      <c r="B89" s="26">
        <v>55</v>
      </c>
      <c r="C89" s="58" t="s">
        <v>104</v>
      </c>
      <c r="D89" s="69" t="s">
        <v>18</v>
      </c>
      <c r="E89" s="71">
        <f t="shared" si="9"/>
        <v>1620.3</v>
      </c>
      <c r="F89" s="63">
        <v>15</v>
      </c>
      <c r="G89" s="64">
        <v>24304.5</v>
      </c>
      <c r="H89" s="1"/>
      <c r="I89" s="29">
        <f t="shared" si="10"/>
        <v>55</v>
      </c>
      <c r="J89" s="53"/>
      <c r="K89" s="55"/>
      <c r="L89" s="55"/>
      <c r="M89" s="32" t="str">
        <f t="shared" si="6"/>
        <v>шт</v>
      </c>
      <c r="N89" s="33">
        <f t="shared" si="7"/>
        <v>1620.3</v>
      </c>
      <c r="O89" s="28"/>
      <c r="P89" s="50">
        <f t="shared" si="8"/>
        <v>15</v>
      </c>
      <c r="Q89" s="46">
        <f t="shared" si="11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6.25" customHeight="1" thickBot="1" x14ac:dyDescent="0.3">
      <c r="A90" s="6"/>
      <c r="B90" s="26">
        <v>56</v>
      </c>
      <c r="C90" s="58" t="s">
        <v>105</v>
      </c>
      <c r="D90" s="69" t="s">
        <v>18</v>
      </c>
      <c r="E90" s="71">
        <f t="shared" si="9"/>
        <v>144.90846153846152</v>
      </c>
      <c r="F90" s="63">
        <v>13</v>
      </c>
      <c r="G90" s="64">
        <v>1883.81</v>
      </c>
      <c r="H90" s="1"/>
      <c r="I90" s="29">
        <f t="shared" si="10"/>
        <v>56</v>
      </c>
      <c r="J90" s="53"/>
      <c r="K90" s="55"/>
      <c r="L90" s="55"/>
      <c r="M90" s="32" t="str">
        <f t="shared" si="6"/>
        <v>шт</v>
      </c>
      <c r="N90" s="33">
        <f t="shared" si="7"/>
        <v>144.90846153846152</v>
      </c>
      <c r="O90" s="28"/>
      <c r="P90" s="50">
        <f t="shared" si="8"/>
        <v>13</v>
      </c>
      <c r="Q90" s="46">
        <f t="shared" si="11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6.25" customHeight="1" thickBot="1" x14ac:dyDescent="0.3">
      <c r="A91" s="6"/>
      <c r="B91" s="26">
        <v>57</v>
      </c>
      <c r="C91" s="58" t="s">
        <v>106</v>
      </c>
      <c r="D91" s="69" t="s">
        <v>18</v>
      </c>
      <c r="E91" s="71">
        <f t="shared" si="9"/>
        <v>170.5</v>
      </c>
      <c r="F91" s="63">
        <v>6</v>
      </c>
      <c r="G91" s="64">
        <v>1023</v>
      </c>
      <c r="H91" s="1"/>
      <c r="I91" s="29">
        <f t="shared" si="10"/>
        <v>57</v>
      </c>
      <c r="J91" s="53"/>
      <c r="K91" s="55"/>
      <c r="L91" s="55"/>
      <c r="M91" s="32" t="str">
        <f t="shared" si="6"/>
        <v>шт</v>
      </c>
      <c r="N91" s="33">
        <f t="shared" si="7"/>
        <v>170.5</v>
      </c>
      <c r="O91" s="28"/>
      <c r="P91" s="50">
        <f t="shared" si="8"/>
        <v>6</v>
      </c>
      <c r="Q91" s="46">
        <f t="shared" si="11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9" customHeight="1" thickBot="1" x14ac:dyDescent="0.3">
      <c r="A92" s="6"/>
      <c r="B92" s="26">
        <v>58</v>
      </c>
      <c r="C92" s="58" t="s">
        <v>107</v>
      </c>
      <c r="D92" s="69" t="s">
        <v>18</v>
      </c>
      <c r="E92" s="71">
        <f t="shared" si="9"/>
        <v>458.7</v>
      </c>
      <c r="F92" s="63">
        <v>4</v>
      </c>
      <c r="G92" s="64">
        <v>1834.8</v>
      </c>
      <c r="H92" s="1"/>
      <c r="I92" s="29">
        <f t="shared" si="10"/>
        <v>58</v>
      </c>
      <c r="J92" s="53"/>
      <c r="K92" s="55"/>
      <c r="L92" s="55"/>
      <c r="M92" s="32" t="str">
        <f t="shared" si="6"/>
        <v>шт</v>
      </c>
      <c r="N92" s="33">
        <f t="shared" si="7"/>
        <v>458.7</v>
      </c>
      <c r="O92" s="28"/>
      <c r="P92" s="50">
        <f t="shared" si="8"/>
        <v>4</v>
      </c>
      <c r="Q92" s="46">
        <f t="shared" si="11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6.25" customHeight="1" thickBot="1" x14ac:dyDescent="0.3">
      <c r="A93" s="6"/>
      <c r="B93" s="26">
        <v>59</v>
      </c>
      <c r="C93" s="58" t="s">
        <v>108</v>
      </c>
      <c r="D93" s="69" t="s">
        <v>18</v>
      </c>
      <c r="E93" s="71">
        <f t="shared" si="9"/>
        <v>705.83333333333337</v>
      </c>
      <c r="F93" s="63">
        <v>9</v>
      </c>
      <c r="G93" s="64">
        <v>6352.5</v>
      </c>
      <c r="H93" s="1"/>
      <c r="I93" s="29">
        <f t="shared" si="10"/>
        <v>59</v>
      </c>
      <c r="J93" s="53"/>
      <c r="K93" s="55"/>
      <c r="L93" s="55"/>
      <c r="M93" s="32" t="str">
        <f t="shared" si="6"/>
        <v>шт</v>
      </c>
      <c r="N93" s="33">
        <f t="shared" si="7"/>
        <v>705.83333333333337</v>
      </c>
      <c r="O93" s="28"/>
      <c r="P93" s="50">
        <f t="shared" si="8"/>
        <v>9</v>
      </c>
      <c r="Q93" s="46">
        <f t="shared" si="11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6.25" customHeight="1" thickBot="1" x14ac:dyDescent="0.3">
      <c r="A94" s="6"/>
      <c r="B94" s="26">
        <v>60</v>
      </c>
      <c r="C94" s="58" t="s">
        <v>109</v>
      </c>
      <c r="D94" s="69" t="s">
        <v>18</v>
      </c>
      <c r="E94" s="71">
        <f t="shared" si="9"/>
        <v>823.69</v>
      </c>
      <c r="F94" s="63">
        <v>2</v>
      </c>
      <c r="G94" s="64">
        <v>1647.38</v>
      </c>
      <c r="H94" s="1"/>
      <c r="I94" s="29">
        <f t="shared" si="10"/>
        <v>60</v>
      </c>
      <c r="J94" s="53"/>
      <c r="K94" s="55"/>
      <c r="L94" s="55"/>
      <c r="M94" s="32" t="str">
        <f t="shared" si="6"/>
        <v>шт</v>
      </c>
      <c r="N94" s="33">
        <f t="shared" si="7"/>
        <v>823.69</v>
      </c>
      <c r="O94" s="28"/>
      <c r="P94" s="50">
        <f t="shared" si="8"/>
        <v>2</v>
      </c>
      <c r="Q94" s="46">
        <f t="shared" si="11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6.25" customHeight="1" thickBot="1" x14ac:dyDescent="0.3">
      <c r="A95" s="6"/>
      <c r="B95" s="26">
        <v>61</v>
      </c>
      <c r="C95" s="58" t="s">
        <v>110</v>
      </c>
      <c r="D95" s="69" t="s">
        <v>18</v>
      </c>
      <c r="E95" s="71">
        <f t="shared" si="9"/>
        <v>594</v>
      </c>
      <c r="F95" s="63">
        <v>2</v>
      </c>
      <c r="G95" s="64">
        <v>1188</v>
      </c>
      <c r="H95" s="1"/>
      <c r="I95" s="29">
        <f t="shared" si="10"/>
        <v>61</v>
      </c>
      <c r="J95" s="53"/>
      <c r="K95" s="55"/>
      <c r="L95" s="55"/>
      <c r="M95" s="32" t="str">
        <f t="shared" si="6"/>
        <v>шт</v>
      </c>
      <c r="N95" s="33">
        <f t="shared" si="7"/>
        <v>594</v>
      </c>
      <c r="O95" s="28"/>
      <c r="P95" s="50">
        <f t="shared" si="8"/>
        <v>2</v>
      </c>
      <c r="Q95" s="46">
        <f t="shared" si="11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6.25" customHeight="1" thickBot="1" x14ac:dyDescent="0.3">
      <c r="A96" s="6"/>
      <c r="B96" s="26">
        <v>62</v>
      </c>
      <c r="C96" s="58" t="s">
        <v>111</v>
      </c>
      <c r="D96" s="69" t="s">
        <v>18</v>
      </c>
      <c r="E96" s="71">
        <f t="shared" si="9"/>
        <v>727.1</v>
      </c>
      <c r="F96" s="63">
        <v>20</v>
      </c>
      <c r="G96" s="64">
        <v>14542</v>
      </c>
      <c r="H96" s="1"/>
      <c r="I96" s="29">
        <f t="shared" si="10"/>
        <v>62</v>
      </c>
      <c r="J96" s="53"/>
      <c r="K96" s="55"/>
      <c r="L96" s="55"/>
      <c r="M96" s="32" t="str">
        <f t="shared" si="6"/>
        <v>шт</v>
      </c>
      <c r="N96" s="33">
        <f t="shared" si="7"/>
        <v>727.1</v>
      </c>
      <c r="O96" s="28"/>
      <c r="P96" s="50">
        <f t="shared" si="8"/>
        <v>20</v>
      </c>
      <c r="Q96" s="46">
        <f t="shared" si="1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6.25" customHeight="1" thickBot="1" x14ac:dyDescent="0.3">
      <c r="A97" s="6"/>
      <c r="B97" s="26">
        <v>63</v>
      </c>
      <c r="C97" s="58" t="s">
        <v>112</v>
      </c>
      <c r="D97" s="69" t="s">
        <v>18</v>
      </c>
      <c r="E97" s="71">
        <f t="shared" si="9"/>
        <v>69.3</v>
      </c>
      <c r="F97" s="63">
        <v>105</v>
      </c>
      <c r="G97" s="64">
        <v>7276.5</v>
      </c>
      <c r="H97" s="1"/>
      <c r="I97" s="29">
        <f t="shared" si="10"/>
        <v>63</v>
      </c>
      <c r="J97" s="53"/>
      <c r="K97" s="55"/>
      <c r="L97" s="55"/>
      <c r="M97" s="32" t="str">
        <f t="shared" si="6"/>
        <v>шт</v>
      </c>
      <c r="N97" s="33">
        <f t="shared" si="7"/>
        <v>69.3</v>
      </c>
      <c r="O97" s="28"/>
      <c r="P97" s="50">
        <f t="shared" si="8"/>
        <v>105</v>
      </c>
      <c r="Q97" s="46">
        <f t="shared" si="1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6.25" customHeight="1" thickBot="1" x14ac:dyDescent="0.3">
      <c r="A98" s="6"/>
      <c r="B98" s="26">
        <v>64</v>
      </c>
      <c r="C98" s="58" t="s">
        <v>113</v>
      </c>
      <c r="D98" s="69" t="s">
        <v>18</v>
      </c>
      <c r="E98" s="71">
        <f t="shared" si="9"/>
        <v>178.2</v>
      </c>
      <c r="F98" s="63">
        <v>196</v>
      </c>
      <c r="G98" s="64">
        <v>34927.199999999997</v>
      </c>
      <c r="H98" s="1"/>
      <c r="I98" s="29">
        <f t="shared" si="10"/>
        <v>64</v>
      </c>
      <c r="J98" s="53"/>
      <c r="K98" s="55"/>
      <c r="L98" s="55"/>
      <c r="M98" s="32" t="str">
        <f t="shared" si="6"/>
        <v>шт</v>
      </c>
      <c r="N98" s="33">
        <f t="shared" si="7"/>
        <v>178.2</v>
      </c>
      <c r="O98" s="28"/>
      <c r="P98" s="50">
        <f t="shared" si="8"/>
        <v>196</v>
      </c>
      <c r="Q98" s="46">
        <f t="shared" si="1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6.25" customHeight="1" thickBot="1" x14ac:dyDescent="0.3">
      <c r="A99" s="6"/>
      <c r="B99" s="26">
        <v>65</v>
      </c>
      <c r="C99" s="58" t="s">
        <v>59</v>
      </c>
      <c r="D99" s="69" t="s">
        <v>18</v>
      </c>
      <c r="E99" s="71">
        <f t="shared" si="9"/>
        <v>102.3</v>
      </c>
      <c r="F99" s="63">
        <v>250</v>
      </c>
      <c r="G99" s="64">
        <v>25575</v>
      </c>
      <c r="H99" s="1"/>
      <c r="I99" s="29">
        <f t="shared" si="10"/>
        <v>65</v>
      </c>
      <c r="J99" s="53"/>
      <c r="K99" s="55"/>
      <c r="L99" s="55"/>
      <c r="M99" s="32" t="str">
        <f t="shared" si="6"/>
        <v>шт</v>
      </c>
      <c r="N99" s="33">
        <f t="shared" si="7"/>
        <v>102.3</v>
      </c>
      <c r="O99" s="28"/>
      <c r="P99" s="50">
        <f t="shared" si="8"/>
        <v>250</v>
      </c>
      <c r="Q99" s="46">
        <f t="shared" si="1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6.25" customHeight="1" thickBot="1" x14ac:dyDescent="0.3">
      <c r="A100" s="6"/>
      <c r="B100" s="26">
        <v>66</v>
      </c>
      <c r="C100" s="58" t="s">
        <v>114</v>
      </c>
      <c r="D100" s="69" t="s">
        <v>18</v>
      </c>
      <c r="E100" s="71">
        <f t="shared" ref="E100:E108" si="12">G100/F100</f>
        <v>255.2</v>
      </c>
      <c r="F100" s="63">
        <v>44</v>
      </c>
      <c r="G100" s="64">
        <v>11228.8</v>
      </c>
      <c r="H100" s="1"/>
      <c r="I100" s="29">
        <f t="shared" si="10"/>
        <v>66</v>
      </c>
      <c r="J100" s="53"/>
      <c r="K100" s="55"/>
      <c r="L100" s="55"/>
      <c r="M100" s="32" t="str">
        <f t="shared" si="6"/>
        <v>шт</v>
      </c>
      <c r="N100" s="33">
        <f t="shared" si="7"/>
        <v>255.2</v>
      </c>
      <c r="O100" s="28"/>
      <c r="P100" s="50">
        <f t="shared" si="8"/>
        <v>44</v>
      </c>
      <c r="Q100" s="46">
        <f t="shared" ref="Q100:Q108" si="13">O100*P100</f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26.25" customHeight="1" thickBot="1" x14ac:dyDescent="0.3">
      <c r="A101" s="6"/>
      <c r="B101" s="26">
        <v>67</v>
      </c>
      <c r="C101" s="58" t="s">
        <v>115</v>
      </c>
      <c r="D101" s="69" t="s">
        <v>18</v>
      </c>
      <c r="E101" s="71">
        <f t="shared" si="12"/>
        <v>117.7</v>
      </c>
      <c r="F101" s="63">
        <v>54</v>
      </c>
      <c r="G101" s="64">
        <v>6355.8</v>
      </c>
      <c r="H101" s="1"/>
      <c r="I101" s="29">
        <f t="shared" si="10"/>
        <v>67</v>
      </c>
      <c r="J101" s="53"/>
      <c r="K101" s="55"/>
      <c r="L101" s="55"/>
      <c r="M101" s="32" t="str">
        <f t="shared" si="6"/>
        <v>шт</v>
      </c>
      <c r="N101" s="33">
        <f t="shared" si="7"/>
        <v>117.7</v>
      </c>
      <c r="O101" s="28"/>
      <c r="P101" s="50">
        <f t="shared" si="8"/>
        <v>54</v>
      </c>
      <c r="Q101" s="46">
        <f t="shared" si="13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26.25" customHeight="1" thickBot="1" x14ac:dyDescent="0.3">
      <c r="A102" s="6"/>
      <c r="B102" s="26">
        <v>68</v>
      </c>
      <c r="C102" s="58" t="s">
        <v>116</v>
      </c>
      <c r="D102" s="69" t="s">
        <v>37</v>
      </c>
      <c r="E102" s="71">
        <f t="shared" si="12"/>
        <v>536.80000000000007</v>
      </c>
      <c r="F102" s="63">
        <v>3</v>
      </c>
      <c r="G102" s="64">
        <v>1610.4</v>
      </c>
      <c r="H102" s="1"/>
      <c r="I102" s="29">
        <f t="shared" si="10"/>
        <v>68</v>
      </c>
      <c r="J102" s="53"/>
      <c r="K102" s="55"/>
      <c r="L102" s="55"/>
      <c r="M102" s="32" t="str">
        <f t="shared" si="6"/>
        <v>упак</v>
      </c>
      <c r="N102" s="33">
        <f t="shared" si="7"/>
        <v>536.80000000000007</v>
      </c>
      <c r="O102" s="28"/>
      <c r="P102" s="50">
        <f t="shared" si="8"/>
        <v>3</v>
      </c>
      <c r="Q102" s="46">
        <f t="shared" si="13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6.25" customHeight="1" thickBot="1" x14ac:dyDescent="0.3">
      <c r="A103" s="6"/>
      <c r="B103" s="26">
        <v>69</v>
      </c>
      <c r="C103" s="58" t="s">
        <v>117</v>
      </c>
      <c r="D103" s="69" t="s">
        <v>18</v>
      </c>
      <c r="E103" s="71">
        <f t="shared" si="12"/>
        <v>270.59999999999997</v>
      </c>
      <c r="F103" s="63">
        <v>6</v>
      </c>
      <c r="G103" s="64">
        <v>1623.6</v>
      </c>
      <c r="H103" s="1"/>
      <c r="I103" s="29">
        <f t="shared" si="10"/>
        <v>69</v>
      </c>
      <c r="J103" s="53"/>
      <c r="K103" s="55"/>
      <c r="L103" s="55"/>
      <c r="M103" s="32" t="str">
        <f t="shared" si="6"/>
        <v>шт</v>
      </c>
      <c r="N103" s="33">
        <f t="shared" si="7"/>
        <v>270.59999999999997</v>
      </c>
      <c r="O103" s="28"/>
      <c r="P103" s="50">
        <f t="shared" si="8"/>
        <v>6</v>
      </c>
      <c r="Q103" s="46">
        <f t="shared" si="13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6.25" customHeight="1" thickBot="1" x14ac:dyDescent="0.3">
      <c r="A104" s="6"/>
      <c r="B104" s="26">
        <v>70</v>
      </c>
      <c r="C104" s="58" t="s">
        <v>118</v>
      </c>
      <c r="D104" s="69" t="s">
        <v>18</v>
      </c>
      <c r="E104" s="71">
        <f t="shared" si="12"/>
        <v>207.9</v>
      </c>
      <c r="F104" s="63">
        <v>2</v>
      </c>
      <c r="G104" s="65">
        <v>415.8</v>
      </c>
      <c r="H104" s="1"/>
      <c r="I104" s="29">
        <f t="shared" si="10"/>
        <v>70</v>
      </c>
      <c r="J104" s="53"/>
      <c r="K104" s="55"/>
      <c r="L104" s="55"/>
      <c r="M104" s="32" t="str">
        <f t="shared" si="6"/>
        <v>шт</v>
      </c>
      <c r="N104" s="33">
        <f t="shared" si="7"/>
        <v>207.9</v>
      </c>
      <c r="O104" s="28"/>
      <c r="P104" s="50">
        <f t="shared" si="8"/>
        <v>2</v>
      </c>
      <c r="Q104" s="46">
        <f t="shared" si="13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6.25" customHeight="1" thickBot="1" x14ac:dyDescent="0.3">
      <c r="A105" s="6"/>
      <c r="B105" s="26">
        <v>71</v>
      </c>
      <c r="C105" s="58" t="s">
        <v>119</v>
      </c>
      <c r="D105" s="69" t="s">
        <v>18</v>
      </c>
      <c r="E105" s="71">
        <f t="shared" si="12"/>
        <v>180.4</v>
      </c>
      <c r="F105" s="63">
        <v>46</v>
      </c>
      <c r="G105" s="64">
        <v>8298.4</v>
      </c>
      <c r="H105" s="1"/>
      <c r="I105" s="29">
        <f t="shared" si="10"/>
        <v>71</v>
      </c>
      <c r="J105" s="53"/>
      <c r="K105" s="55"/>
      <c r="L105" s="55"/>
      <c r="M105" s="32" t="str">
        <f t="shared" si="6"/>
        <v>шт</v>
      </c>
      <c r="N105" s="33">
        <f t="shared" si="7"/>
        <v>180.4</v>
      </c>
      <c r="O105" s="28"/>
      <c r="P105" s="50">
        <f t="shared" si="8"/>
        <v>46</v>
      </c>
      <c r="Q105" s="46">
        <f t="shared" si="13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customHeight="1" thickBot="1" x14ac:dyDescent="0.3">
      <c r="A106" s="6"/>
      <c r="B106" s="26">
        <v>72</v>
      </c>
      <c r="C106" s="58" t="s">
        <v>120</v>
      </c>
      <c r="D106" s="69" t="s">
        <v>18</v>
      </c>
      <c r="E106" s="71">
        <f t="shared" si="12"/>
        <v>326.7166666666667</v>
      </c>
      <c r="F106" s="63">
        <v>69</v>
      </c>
      <c r="G106" s="64">
        <v>22543.45</v>
      </c>
      <c r="H106" s="1"/>
      <c r="I106" s="29">
        <f t="shared" si="10"/>
        <v>72</v>
      </c>
      <c r="J106" s="53"/>
      <c r="K106" s="55"/>
      <c r="L106" s="55"/>
      <c r="M106" s="32" t="str">
        <f t="shared" si="6"/>
        <v>шт</v>
      </c>
      <c r="N106" s="33">
        <f t="shared" si="7"/>
        <v>326.7166666666667</v>
      </c>
      <c r="O106" s="28"/>
      <c r="P106" s="50">
        <f t="shared" si="8"/>
        <v>69</v>
      </c>
      <c r="Q106" s="46">
        <f t="shared" si="13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26.25" customHeight="1" thickBot="1" x14ac:dyDescent="0.3">
      <c r="A107" s="6"/>
      <c r="B107" s="26">
        <v>73</v>
      </c>
      <c r="C107" s="58" t="s">
        <v>121</v>
      </c>
      <c r="D107" s="69" t="s">
        <v>18</v>
      </c>
      <c r="E107" s="71">
        <f t="shared" si="12"/>
        <v>356.95000000000005</v>
      </c>
      <c r="F107" s="63">
        <v>18</v>
      </c>
      <c r="G107" s="64">
        <v>6425.1</v>
      </c>
      <c r="H107" s="1"/>
      <c r="I107" s="29">
        <f t="shared" si="10"/>
        <v>73</v>
      </c>
      <c r="J107" s="53"/>
      <c r="K107" s="55"/>
      <c r="L107" s="55"/>
      <c r="M107" s="32" t="str">
        <f t="shared" si="6"/>
        <v>шт</v>
      </c>
      <c r="N107" s="33">
        <f t="shared" si="7"/>
        <v>356.95000000000005</v>
      </c>
      <c r="O107" s="28"/>
      <c r="P107" s="50">
        <f t="shared" si="8"/>
        <v>18</v>
      </c>
      <c r="Q107" s="46">
        <f t="shared" si="13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26.25" customHeight="1" thickBot="1" x14ac:dyDescent="0.3">
      <c r="A108" s="6"/>
      <c r="B108" s="26">
        <v>74</v>
      </c>
      <c r="C108" s="58" t="s">
        <v>122</v>
      </c>
      <c r="D108" s="69" t="s">
        <v>18</v>
      </c>
      <c r="E108" s="71">
        <f t="shared" si="12"/>
        <v>166.71666666666667</v>
      </c>
      <c r="F108" s="63">
        <v>6</v>
      </c>
      <c r="G108" s="64">
        <v>1000.3</v>
      </c>
      <c r="H108" s="1"/>
      <c r="I108" s="29">
        <f t="shared" si="10"/>
        <v>74</v>
      </c>
      <c r="J108" s="53"/>
      <c r="K108" s="55"/>
      <c r="L108" s="55"/>
      <c r="M108" s="32" t="str">
        <f t="shared" si="6"/>
        <v>шт</v>
      </c>
      <c r="N108" s="33">
        <f t="shared" si="7"/>
        <v>166.71666666666667</v>
      </c>
      <c r="O108" s="28"/>
      <c r="P108" s="50">
        <f t="shared" si="8"/>
        <v>6</v>
      </c>
      <c r="Q108" s="46">
        <f t="shared" si="13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6"/>
      <c r="B109" s="125" t="s">
        <v>20</v>
      </c>
      <c r="C109" s="126"/>
      <c r="D109" s="126"/>
      <c r="E109" s="126"/>
      <c r="F109" s="127"/>
      <c r="G109" s="24">
        <f>SUM(G35:G108)</f>
        <v>1034247.4200000003</v>
      </c>
      <c r="H109" s="37"/>
      <c r="I109" s="128" t="s">
        <v>20</v>
      </c>
      <c r="J109" s="129"/>
      <c r="K109" s="130"/>
      <c r="L109" s="130"/>
      <c r="M109" s="129"/>
      <c r="N109" s="129"/>
      <c r="O109" s="129"/>
      <c r="P109" s="131"/>
      <c r="Q109" s="51">
        <f>SUM(Q35:Q108)</f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6"/>
      <c r="B110" s="75" t="s">
        <v>21</v>
      </c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7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thickBot="1" x14ac:dyDescent="0.3">
      <c r="A111" s="6"/>
      <c r="B111" s="114" t="s">
        <v>22</v>
      </c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6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6.25" customHeight="1" thickBot="1" x14ac:dyDescent="0.3">
      <c r="A112" s="6"/>
      <c r="B112" s="26">
        <v>1</v>
      </c>
      <c r="C112" s="59" t="s">
        <v>123</v>
      </c>
      <c r="D112" s="60" t="s">
        <v>18</v>
      </c>
      <c r="E112" s="71">
        <f>G112/F112</f>
        <v>124.3</v>
      </c>
      <c r="F112" s="63">
        <v>48</v>
      </c>
      <c r="G112" s="64">
        <v>5966.4</v>
      </c>
      <c r="H112" s="1"/>
      <c r="I112" s="29">
        <f t="shared" ref="I112:I147" si="14">B112</f>
        <v>1</v>
      </c>
      <c r="J112" s="38"/>
      <c r="K112" s="31"/>
      <c r="L112" s="31"/>
      <c r="M112" s="32" t="str">
        <f t="shared" ref="M112:M132" si="15">D112</f>
        <v>шт</v>
      </c>
      <c r="N112" s="33">
        <f t="shared" ref="N112:N132" si="16">E112</f>
        <v>124.3</v>
      </c>
      <c r="O112" s="28"/>
      <c r="P112" s="32">
        <f t="shared" ref="P112:P132" si="17">F112</f>
        <v>48</v>
      </c>
      <c r="Q112" s="39">
        <f t="shared" ref="Q112:Q172" si="18">O112*P112</f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thickBot="1" x14ac:dyDescent="0.3">
      <c r="A113" s="6"/>
      <c r="B113" s="11">
        <v>2</v>
      </c>
      <c r="C113" s="59" t="s">
        <v>124</v>
      </c>
      <c r="D113" s="60" t="s">
        <v>18</v>
      </c>
      <c r="E113" s="71">
        <f t="shared" ref="E113:E132" si="19">G113/F113</f>
        <v>70.833312883435582</v>
      </c>
      <c r="F113" s="63">
        <v>163</v>
      </c>
      <c r="G113" s="64">
        <v>11545.83</v>
      </c>
      <c r="H113" s="1"/>
      <c r="I113" s="16">
        <f t="shared" si="14"/>
        <v>2</v>
      </c>
      <c r="J113" s="38"/>
      <c r="K113" s="23"/>
      <c r="L113" s="23"/>
      <c r="M113" s="32" t="str">
        <f t="shared" si="15"/>
        <v>шт</v>
      </c>
      <c r="N113" s="33">
        <f t="shared" si="16"/>
        <v>70.833312883435582</v>
      </c>
      <c r="O113" s="22"/>
      <c r="P113" s="32">
        <f t="shared" si="17"/>
        <v>163</v>
      </c>
      <c r="Q113" s="39">
        <f t="shared" si="18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6.25" customHeight="1" thickBot="1" x14ac:dyDescent="0.3">
      <c r="A114" s="6"/>
      <c r="B114" s="11">
        <v>3</v>
      </c>
      <c r="C114" s="59" t="s">
        <v>125</v>
      </c>
      <c r="D114" s="60" t="s">
        <v>18</v>
      </c>
      <c r="E114" s="71">
        <f t="shared" si="19"/>
        <v>115.5</v>
      </c>
      <c r="F114" s="63">
        <v>30</v>
      </c>
      <c r="G114" s="64">
        <v>3465</v>
      </c>
      <c r="H114" s="1"/>
      <c r="I114" s="16">
        <f t="shared" si="14"/>
        <v>3</v>
      </c>
      <c r="J114" s="38"/>
      <c r="K114" s="23"/>
      <c r="L114" s="23"/>
      <c r="M114" s="32" t="str">
        <f t="shared" si="15"/>
        <v>шт</v>
      </c>
      <c r="N114" s="33">
        <f t="shared" si="16"/>
        <v>115.5</v>
      </c>
      <c r="O114" s="22"/>
      <c r="P114" s="32">
        <f t="shared" si="17"/>
        <v>30</v>
      </c>
      <c r="Q114" s="39">
        <f t="shared" si="18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thickBot="1" x14ac:dyDescent="0.3">
      <c r="A115" s="6"/>
      <c r="B115" s="11">
        <v>4</v>
      </c>
      <c r="C115" s="59" t="s">
        <v>126</v>
      </c>
      <c r="D115" s="60" t="s">
        <v>18</v>
      </c>
      <c r="E115" s="71">
        <f t="shared" si="19"/>
        <v>71.5</v>
      </c>
      <c r="F115" s="63">
        <v>69</v>
      </c>
      <c r="G115" s="64">
        <v>4933.5</v>
      </c>
      <c r="H115" s="1"/>
      <c r="I115" s="16">
        <f t="shared" si="14"/>
        <v>4</v>
      </c>
      <c r="J115" s="38"/>
      <c r="K115" s="23"/>
      <c r="L115" s="23"/>
      <c r="M115" s="32" t="str">
        <f t="shared" si="15"/>
        <v>шт</v>
      </c>
      <c r="N115" s="33">
        <f t="shared" si="16"/>
        <v>71.5</v>
      </c>
      <c r="O115" s="22"/>
      <c r="P115" s="32">
        <f t="shared" si="17"/>
        <v>69</v>
      </c>
      <c r="Q115" s="39">
        <f t="shared" si="18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26.25" customHeight="1" thickBot="1" x14ac:dyDescent="0.3">
      <c r="A116" s="6"/>
      <c r="B116" s="11">
        <v>5</v>
      </c>
      <c r="C116" s="59" t="s">
        <v>38</v>
      </c>
      <c r="D116" s="60" t="s">
        <v>18</v>
      </c>
      <c r="E116" s="71">
        <f t="shared" si="19"/>
        <v>132.5</v>
      </c>
      <c r="F116" s="63">
        <v>2</v>
      </c>
      <c r="G116" s="65">
        <v>265</v>
      </c>
      <c r="H116" s="1"/>
      <c r="I116" s="16">
        <f t="shared" si="14"/>
        <v>5</v>
      </c>
      <c r="J116" s="38"/>
      <c r="K116" s="23"/>
      <c r="L116" s="23"/>
      <c r="M116" s="32" t="str">
        <f t="shared" si="15"/>
        <v>шт</v>
      </c>
      <c r="N116" s="33">
        <f t="shared" si="16"/>
        <v>132.5</v>
      </c>
      <c r="O116" s="22"/>
      <c r="P116" s="32">
        <f t="shared" si="17"/>
        <v>2</v>
      </c>
      <c r="Q116" s="39">
        <f t="shared" si="18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6.25" customHeight="1" thickBot="1" x14ac:dyDescent="0.3">
      <c r="A117" s="6"/>
      <c r="B117" s="11">
        <v>6</v>
      </c>
      <c r="C117" s="59" t="s">
        <v>62</v>
      </c>
      <c r="D117" s="60" t="s">
        <v>18</v>
      </c>
      <c r="E117" s="71">
        <f t="shared" si="19"/>
        <v>76.665000000000006</v>
      </c>
      <c r="F117" s="63">
        <v>2</v>
      </c>
      <c r="G117" s="65">
        <v>153.33000000000001</v>
      </c>
      <c r="H117" s="1"/>
      <c r="I117" s="16">
        <f t="shared" si="14"/>
        <v>6</v>
      </c>
      <c r="J117" s="38"/>
      <c r="K117" s="23"/>
      <c r="L117" s="23"/>
      <c r="M117" s="32" t="str">
        <f t="shared" si="15"/>
        <v>шт</v>
      </c>
      <c r="N117" s="33">
        <f t="shared" si="16"/>
        <v>76.665000000000006</v>
      </c>
      <c r="O117" s="22"/>
      <c r="P117" s="32">
        <f t="shared" si="17"/>
        <v>2</v>
      </c>
      <c r="Q117" s="39">
        <f t="shared" si="18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thickBot="1" x14ac:dyDescent="0.3">
      <c r="A118" s="6"/>
      <c r="B118" s="11">
        <v>7</v>
      </c>
      <c r="C118" s="59" t="s">
        <v>127</v>
      </c>
      <c r="D118" s="60" t="s">
        <v>18</v>
      </c>
      <c r="E118" s="71">
        <f t="shared" si="19"/>
        <v>1428.1583333333335</v>
      </c>
      <c r="F118" s="63">
        <v>12</v>
      </c>
      <c r="G118" s="64">
        <v>17137.900000000001</v>
      </c>
      <c r="H118" s="1"/>
      <c r="I118" s="16">
        <f t="shared" si="14"/>
        <v>7</v>
      </c>
      <c r="J118" s="38"/>
      <c r="K118" s="23"/>
      <c r="L118" s="23"/>
      <c r="M118" s="32" t="str">
        <f t="shared" si="15"/>
        <v>шт</v>
      </c>
      <c r="N118" s="33">
        <f t="shared" si="16"/>
        <v>1428.1583333333335</v>
      </c>
      <c r="O118" s="22"/>
      <c r="P118" s="32">
        <f t="shared" si="17"/>
        <v>12</v>
      </c>
      <c r="Q118" s="39">
        <f t="shared" si="18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 thickBot="1" x14ac:dyDescent="0.3">
      <c r="A119" s="6"/>
      <c r="B119" s="11">
        <v>8</v>
      </c>
      <c r="C119" s="59" t="s">
        <v>40</v>
      </c>
      <c r="D119" s="60" t="s">
        <v>18</v>
      </c>
      <c r="E119" s="71">
        <f t="shared" si="19"/>
        <v>82.5</v>
      </c>
      <c r="F119" s="63">
        <v>6</v>
      </c>
      <c r="G119" s="65">
        <v>495</v>
      </c>
      <c r="H119" s="1"/>
      <c r="I119" s="16">
        <f t="shared" si="14"/>
        <v>8</v>
      </c>
      <c r="J119" s="38"/>
      <c r="K119" s="23"/>
      <c r="L119" s="23"/>
      <c r="M119" s="32" t="str">
        <f t="shared" si="15"/>
        <v>шт</v>
      </c>
      <c r="N119" s="33">
        <f t="shared" si="16"/>
        <v>82.5</v>
      </c>
      <c r="O119" s="22"/>
      <c r="P119" s="32">
        <f t="shared" si="17"/>
        <v>6</v>
      </c>
      <c r="Q119" s="39">
        <f t="shared" si="18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thickBot="1" x14ac:dyDescent="0.3">
      <c r="A120" s="6"/>
      <c r="B120" s="11">
        <v>9</v>
      </c>
      <c r="C120" s="59" t="s">
        <v>128</v>
      </c>
      <c r="D120" s="60" t="s">
        <v>18</v>
      </c>
      <c r="E120" s="71">
        <f t="shared" si="19"/>
        <v>168.33500000000001</v>
      </c>
      <c r="F120" s="63">
        <v>2</v>
      </c>
      <c r="G120" s="65">
        <v>336.67</v>
      </c>
      <c r="H120" s="1"/>
      <c r="I120" s="16">
        <f t="shared" si="14"/>
        <v>9</v>
      </c>
      <c r="J120" s="38"/>
      <c r="K120" s="23"/>
      <c r="L120" s="23"/>
      <c r="M120" s="32" t="str">
        <f t="shared" si="15"/>
        <v>шт</v>
      </c>
      <c r="N120" s="33">
        <f t="shared" si="16"/>
        <v>168.33500000000001</v>
      </c>
      <c r="O120" s="22"/>
      <c r="P120" s="32">
        <f t="shared" si="17"/>
        <v>2</v>
      </c>
      <c r="Q120" s="39">
        <f t="shared" si="18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 thickBot="1" x14ac:dyDescent="0.3">
      <c r="A121" s="6"/>
      <c r="B121" s="11">
        <v>10</v>
      </c>
      <c r="C121" s="59" t="s">
        <v>129</v>
      </c>
      <c r="D121" s="60" t="s">
        <v>18</v>
      </c>
      <c r="E121" s="71">
        <f t="shared" si="19"/>
        <v>195.78375</v>
      </c>
      <c r="F121" s="63">
        <v>8</v>
      </c>
      <c r="G121" s="64">
        <v>1566.27</v>
      </c>
      <c r="H121" s="1"/>
      <c r="I121" s="16">
        <f t="shared" si="14"/>
        <v>10</v>
      </c>
      <c r="J121" s="38"/>
      <c r="K121" s="23"/>
      <c r="L121" s="23"/>
      <c r="M121" s="32" t="str">
        <f t="shared" si="15"/>
        <v>шт</v>
      </c>
      <c r="N121" s="33">
        <f t="shared" si="16"/>
        <v>195.78375</v>
      </c>
      <c r="O121" s="22"/>
      <c r="P121" s="32">
        <f t="shared" si="17"/>
        <v>8</v>
      </c>
      <c r="Q121" s="39">
        <f t="shared" si="18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25" customHeight="1" thickBot="1" x14ac:dyDescent="0.3">
      <c r="A122" s="6"/>
      <c r="B122" s="11">
        <v>11</v>
      </c>
      <c r="C122" s="59" t="s">
        <v>49</v>
      </c>
      <c r="D122" s="60" t="s">
        <v>18</v>
      </c>
      <c r="E122" s="71">
        <f t="shared" si="19"/>
        <v>438.33333333333331</v>
      </c>
      <c r="F122" s="63">
        <v>69</v>
      </c>
      <c r="G122" s="64">
        <v>30245</v>
      </c>
      <c r="H122" s="1"/>
      <c r="I122" s="16">
        <f t="shared" si="14"/>
        <v>11</v>
      </c>
      <c r="J122" s="38"/>
      <c r="K122" s="23"/>
      <c r="L122" s="23"/>
      <c r="M122" s="32" t="str">
        <f t="shared" si="15"/>
        <v>шт</v>
      </c>
      <c r="N122" s="33">
        <f t="shared" si="16"/>
        <v>438.33333333333331</v>
      </c>
      <c r="O122" s="22"/>
      <c r="P122" s="32">
        <f t="shared" si="17"/>
        <v>69</v>
      </c>
      <c r="Q122" s="39">
        <f t="shared" si="18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25" customHeight="1" thickBot="1" x14ac:dyDescent="0.3">
      <c r="A123" s="6"/>
      <c r="B123" s="11">
        <v>12</v>
      </c>
      <c r="C123" s="59" t="s">
        <v>50</v>
      </c>
      <c r="D123" s="60" t="s">
        <v>18</v>
      </c>
      <c r="E123" s="71">
        <f t="shared" si="19"/>
        <v>281.59999999999997</v>
      </c>
      <c r="F123" s="63">
        <v>19</v>
      </c>
      <c r="G123" s="64">
        <v>5350.4</v>
      </c>
      <c r="H123" s="1"/>
      <c r="I123" s="16">
        <f t="shared" si="14"/>
        <v>12</v>
      </c>
      <c r="J123" s="38"/>
      <c r="K123" s="23"/>
      <c r="L123" s="23"/>
      <c r="M123" s="32" t="str">
        <f t="shared" si="15"/>
        <v>шт</v>
      </c>
      <c r="N123" s="33">
        <f t="shared" si="16"/>
        <v>281.59999999999997</v>
      </c>
      <c r="O123" s="22"/>
      <c r="P123" s="32">
        <f t="shared" si="17"/>
        <v>19</v>
      </c>
      <c r="Q123" s="39">
        <f t="shared" si="18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thickBot="1" x14ac:dyDescent="0.3">
      <c r="A124" s="6"/>
      <c r="B124" s="11">
        <v>13</v>
      </c>
      <c r="C124" s="59" t="s">
        <v>55</v>
      </c>
      <c r="D124" s="60" t="s">
        <v>18</v>
      </c>
      <c r="E124" s="71">
        <f t="shared" si="19"/>
        <v>42.9</v>
      </c>
      <c r="F124" s="63">
        <v>30</v>
      </c>
      <c r="G124" s="64">
        <v>1287</v>
      </c>
      <c r="H124" s="1"/>
      <c r="I124" s="16">
        <f t="shared" si="14"/>
        <v>13</v>
      </c>
      <c r="J124" s="38"/>
      <c r="K124" s="23"/>
      <c r="L124" s="23"/>
      <c r="M124" s="32" t="str">
        <f t="shared" si="15"/>
        <v>шт</v>
      </c>
      <c r="N124" s="33">
        <f t="shared" si="16"/>
        <v>42.9</v>
      </c>
      <c r="O124" s="22"/>
      <c r="P124" s="32">
        <f t="shared" si="17"/>
        <v>30</v>
      </c>
      <c r="Q124" s="39">
        <f t="shared" si="18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25" customHeight="1" thickBot="1" x14ac:dyDescent="0.3">
      <c r="A125" s="6"/>
      <c r="B125" s="11">
        <v>14</v>
      </c>
      <c r="C125" s="59" t="s">
        <v>56</v>
      </c>
      <c r="D125" s="60" t="s">
        <v>18</v>
      </c>
      <c r="E125" s="71">
        <f t="shared" si="19"/>
        <v>60.834444444444443</v>
      </c>
      <c r="F125" s="63">
        <v>9</v>
      </c>
      <c r="G125" s="65">
        <v>547.51</v>
      </c>
      <c r="H125" s="1"/>
      <c r="I125" s="16">
        <f t="shared" si="14"/>
        <v>14</v>
      </c>
      <c r="J125" s="38"/>
      <c r="K125" s="23"/>
      <c r="L125" s="23"/>
      <c r="M125" s="32" t="str">
        <f t="shared" si="15"/>
        <v>шт</v>
      </c>
      <c r="N125" s="33">
        <f t="shared" si="16"/>
        <v>60.834444444444443</v>
      </c>
      <c r="O125" s="22"/>
      <c r="P125" s="32">
        <f t="shared" si="17"/>
        <v>9</v>
      </c>
      <c r="Q125" s="39">
        <f t="shared" si="18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6.25" customHeight="1" thickBot="1" x14ac:dyDescent="0.3">
      <c r="A126" s="6"/>
      <c r="B126" s="11">
        <v>15</v>
      </c>
      <c r="C126" s="59" t="s">
        <v>57</v>
      </c>
      <c r="D126" s="60" t="s">
        <v>18</v>
      </c>
      <c r="E126" s="71">
        <f t="shared" si="19"/>
        <v>117.7</v>
      </c>
      <c r="F126" s="63">
        <v>46</v>
      </c>
      <c r="G126" s="64">
        <v>5414.2</v>
      </c>
      <c r="H126" s="1"/>
      <c r="I126" s="16">
        <f t="shared" si="14"/>
        <v>15</v>
      </c>
      <c r="J126" s="38"/>
      <c r="K126" s="23"/>
      <c r="L126" s="23"/>
      <c r="M126" s="32" t="str">
        <f t="shared" si="15"/>
        <v>шт</v>
      </c>
      <c r="N126" s="33">
        <f t="shared" si="16"/>
        <v>117.7</v>
      </c>
      <c r="O126" s="22"/>
      <c r="P126" s="32">
        <f t="shared" si="17"/>
        <v>46</v>
      </c>
      <c r="Q126" s="39">
        <f t="shared" si="18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39" customHeight="1" thickBot="1" x14ac:dyDescent="0.3">
      <c r="A127" s="6"/>
      <c r="B127" s="11">
        <v>16</v>
      </c>
      <c r="C127" s="59" t="s">
        <v>106</v>
      </c>
      <c r="D127" s="60" t="s">
        <v>18</v>
      </c>
      <c r="E127" s="71">
        <f t="shared" si="19"/>
        <v>170.5</v>
      </c>
      <c r="F127" s="63">
        <v>17</v>
      </c>
      <c r="G127" s="64">
        <v>2898.5</v>
      </c>
      <c r="H127" s="1"/>
      <c r="I127" s="16">
        <f t="shared" si="14"/>
        <v>16</v>
      </c>
      <c r="J127" s="38"/>
      <c r="K127" s="23"/>
      <c r="L127" s="23"/>
      <c r="M127" s="32" t="str">
        <f t="shared" si="15"/>
        <v>шт</v>
      </c>
      <c r="N127" s="33">
        <f t="shared" si="16"/>
        <v>170.5</v>
      </c>
      <c r="O127" s="22"/>
      <c r="P127" s="32">
        <f t="shared" si="17"/>
        <v>17</v>
      </c>
      <c r="Q127" s="39">
        <f t="shared" si="18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39" customHeight="1" thickBot="1" x14ac:dyDescent="0.3">
      <c r="A128" s="6"/>
      <c r="B128" s="11">
        <v>17</v>
      </c>
      <c r="C128" s="59" t="s">
        <v>130</v>
      </c>
      <c r="D128" s="60" t="s">
        <v>18</v>
      </c>
      <c r="E128" s="71">
        <f t="shared" si="19"/>
        <v>84.7</v>
      </c>
      <c r="F128" s="63">
        <v>39</v>
      </c>
      <c r="G128" s="64">
        <v>3303.3</v>
      </c>
      <c r="H128" s="1"/>
      <c r="I128" s="16">
        <f t="shared" si="14"/>
        <v>17</v>
      </c>
      <c r="J128" s="38"/>
      <c r="K128" s="23"/>
      <c r="L128" s="23"/>
      <c r="M128" s="32" t="str">
        <f t="shared" si="15"/>
        <v>шт</v>
      </c>
      <c r="N128" s="33">
        <f t="shared" si="16"/>
        <v>84.7</v>
      </c>
      <c r="O128" s="22"/>
      <c r="P128" s="32">
        <f t="shared" si="17"/>
        <v>39</v>
      </c>
      <c r="Q128" s="39">
        <f t="shared" si="18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25" customHeight="1" thickBot="1" x14ac:dyDescent="0.3">
      <c r="A129" s="6"/>
      <c r="B129" s="11">
        <v>18</v>
      </c>
      <c r="C129" s="59" t="s">
        <v>112</v>
      </c>
      <c r="D129" s="60" t="s">
        <v>18</v>
      </c>
      <c r="E129" s="71">
        <f t="shared" si="19"/>
        <v>69.3</v>
      </c>
      <c r="F129" s="63">
        <v>21</v>
      </c>
      <c r="G129" s="64">
        <v>1455.3</v>
      </c>
      <c r="H129" s="1"/>
      <c r="I129" s="16">
        <f t="shared" si="14"/>
        <v>18</v>
      </c>
      <c r="J129" s="38"/>
      <c r="K129" s="23"/>
      <c r="L129" s="23"/>
      <c r="M129" s="32" t="str">
        <f t="shared" si="15"/>
        <v>шт</v>
      </c>
      <c r="N129" s="33">
        <f t="shared" si="16"/>
        <v>69.3</v>
      </c>
      <c r="O129" s="22"/>
      <c r="P129" s="32">
        <f t="shared" si="17"/>
        <v>21</v>
      </c>
      <c r="Q129" s="39">
        <f t="shared" si="18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25" customHeight="1" thickBot="1" x14ac:dyDescent="0.3">
      <c r="A130" s="6"/>
      <c r="B130" s="11">
        <v>19</v>
      </c>
      <c r="C130" s="59" t="s">
        <v>59</v>
      </c>
      <c r="D130" s="60" t="s">
        <v>18</v>
      </c>
      <c r="E130" s="71">
        <f t="shared" si="19"/>
        <v>102.30000000000001</v>
      </c>
      <c r="F130" s="63">
        <v>21</v>
      </c>
      <c r="G130" s="64">
        <v>2148.3000000000002</v>
      </c>
      <c r="H130" s="1"/>
      <c r="I130" s="16">
        <f t="shared" si="14"/>
        <v>19</v>
      </c>
      <c r="J130" s="38"/>
      <c r="K130" s="23"/>
      <c r="L130" s="23"/>
      <c r="M130" s="32" t="str">
        <f t="shared" si="15"/>
        <v>шт</v>
      </c>
      <c r="N130" s="33">
        <f t="shared" si="16"/>
        <v>102.30000000000001</v>
      </c>
      <c r="O130" s="22"/>
      <c r="P130" s="32">
        <f t="shared" si="17"/>
        <v>21</v>
      </c>
      <c r="Q130" s="39">
        <f t="shared" si="18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thickBot="1" x14ac:dyDescent="0.3">
      <c r="A131" s="6"/>
      <c r="B131" s="11">
        <v>20</v>
      </c>
      <c r="C131" s="59" t="s">
        <v>131</v>
      </c>
      <c r="D131" s="60" t="s">
        <v>18</v>
      </c>
      <c r="E131" s="71">
        <f t="shared" si="19"/>
        <v>226.60000000000002</v>
      </c>
      <c r="F131" s="63">
        <v>21</v>
      </c>
      <c r="G131" s="64">
        <v>4758.6000000000004</v>
      </c>
      <c r="H131" s="1"/>
      <c r="I131" s="16">
        <f t="shared" si="14"/>
        <v>20</v>
      </c>
      <c r="J131" s="38"/>
      <c r="K131" s="23"/>
      <c r="L131" s="23"/>
      <c r="M131" s="32" t="str">
        <f t="shared" si="15"/>
        <v>шт</v>
      </c>
      <c r="N131" s="33">
        <f t="shared" si="16"/>
        <v>226.60000000000002</v>
      </c>
      <c r="O131" s="22"/>
      <c r="P131" s="32">
        <f t="shared" si="17"/>
        <v>21</v>
      </c>
      <c r="Q131" s="39">
        <f t="shared" si="18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thickBot="1" x14ac:dyDescent="0.3">
      <c r="A132" s="6"/>
      <c r="B132" s="11">
        <v>21</v>
      </c>
      <c r="C132" s="59" t="s">
        <v>60</v>
      </c>
      <c r="D132" s="60" t="s">
        <v>18</v>
      </c>
      <c r="E132" s="71">
        <f t="shared" si="19"/>
        <v>189.2</v>
      </c>
      <c r="F132" s="63">
        <v>110</v>
      </c>
      <c r="G132" s="64">
        <v>20812</v>
      </c>
      <c r="H132" s="1"/>
      <c r="I132" s="16">
        <f t="shared" si="14"/>
        <v>21</v>
      </c>
      <c r="J132" s="38"/>
      <c r="K132" s="23"/>
      <c r="L132" s="23"/>
      <c r="M132" s="32" t="str">
        <f t="shared" si="15"/>
        <v>шт</v>
      </c>
      <c r="N132" s="33">
        <f t="shared" si="16"/>
        <v>189.2</v>
      </c>
      <c r="O132" s="22"/>
      <c r="P132" s="32">
        <f t="shared" si="17"/>
        <v>110</v>
      </c>
      <c r="Q132" s="39">
        <f t="shared" si="18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thickBot="1" x14ac:dyDescent="0.3">
      <c r="A133" s="6"/>
      <c r="B133" s="117" t="s">
        <v>24</v>
      </c>
      <c r="C133" s="118"/>
      <c r="D133" s="118"/>
      <c r="E133" s="118"/>
      <c r="F133" s="119"/>
      <c r="G133" s="24">
        <f>SUM(G112:G132)</f>
        <v>124085.01</v>
      </c>
      <c r="H133" s="37"/>
      <c r="I133" s="105" t="s">
        <v>24</v>
      </c>
      <c r="J133" s="106"/>
      <c r="K133" s="106"/>
      <c r="L133" s="106"/>
      <c r="M133" s="106"/>
      <c r="N133" s="106"/>
      <c r="O133" s="106"/>
      <c r="P133" s="107"/>
      <c r="Q133" s="34">
        <f>SUM(Q112:Q132)</f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thickBot="1" x14ac:dyDescent="0.3">
      <c r="A134" s="6"/>
      <c r="B134" s="75" t="s">
        <v>25</v>
      </c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7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26.25" customHeight="1" thickBot="1" x14ac:dyDescent="0.3">
      <c r="A135" s="6"/>
      <c r="B135" s="26">
        <v>1</v>
      </c>
      <c r="C135" s="59" t="s">
        <v>38</v>
      </c>
      <c r="D135" s="69" t="s">
        <v>18</v>
      </c>
      <c r="E135" s="72">
        <f>G135/F135</f>
        <v>132.5</v>
      </c>
      <c r="F135" s="63">
        <v>96</v>
      </c>
      <c r="G135" s="64">
        <v>12720</v>
      </c>
      <c r="H135" s="1"/>
      <c r="I135" s="29">
        <f t="shared" si="14"/>
        <v>1</v>
      </c>
      <c r="J135" s="38"/>
      <c r="K135" s="56"/>
      <c r="L135" s="55"/>
      <c r="M135" s="54" t="str">
        <f t="shared" ref="M135:M147" si="20">D135</f>
        <v>шт</v>
      </c>
      <c r="N135" s="33">
        <f t="shared" ref="N135:N147" si="21">E135</f>
        <v>132.5</v>
      </c>
      <c r="O135" s="28"/>
      <c r="P135" s="32">
        <f t="shared" ref="P135:P147" si="22">F135</f>
        <v>96</v>
      </c>
      <c r="Q135" s="39">
        <f t="shared" si="18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39" customHeight="1" thickBot="1" x14ac:dyDescent="0.3">
      <c r="A136" s="6"/>
      <c r="B136" s="11">
        <v>2</v>
      </c>
      <c r="C136" s="59" t="s">
        <v>40</v>
      </c>
      <c r="D136" s="69" t="s">
        <v>18</v>
      </c>
      <c r="E136" s="72">
        <f t="shared" ref="E136:E147" si="23">G136/F136</f>
        <v>82.5</v>
      </c>
      <c r="F136" s="63">
        <v>24</v>
      </c>
      <c r="G136" s="64">
        <v>1980</v>
      </c>
      <c r="H136" s="1"/>
      <c r="I136" s="16">
        <f t="shared" si="14"/>
        <v>2</v>
      </c>
      <c r="J136" s="38"/>
      <c r="K136" s="57"/>
      <c r="L136" s="55"/>
      <c r="M136" s="54" t="str">
        <f t="shared" si="20"/>
        <v>шт</v>
      </c>
      <c r="N136" s="33">
        <f t="shared" si="21"/>
        <v>82.5</v>
      </c>
      <c r="O136" s="22"/>
      <c r="P136" s="32">
        <f t="shared" si="22"/>
        <v>24</v>
      </c>
      <c r="Q136" s="39">
        <f t="shared" si="18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26.25" customHeight="1" thickBot="1" x14ac:dyDescent="0.3">
      <c r="A137" s="6"/>
      <c r="B137" s="26">
        <v>3</v>
      </c>
      <c r="C137" s="59" t="s">
        <v>132</v>
      </c>
      <c r="D137" s="69" t="s">
        <v>18</v>
      </c>
      <c r="E137" s="72">
        <f t="shared" si="23"/>
        <v>29948.69</v>
      </c>
      <c r="F137" s="63">
        <v>1</v>
      </c>
      <c r="G137" s="64">
        <v>29948.69</v>
      </c>
      <c r="H137" s="1"/>
      <c r="I137" s="29">
        <f t="shared" si="14"/>
        <v>3</v>
      </c>
      <c r="J137" s="38"/>
      <c r="K137" s="57"/>
      <c r="L137" s="55"/>
      <c r="M137" s="54" t="str">
        <f t="shared" si="20"/>
        <v>шт</v>
      </c>
      <c r="N137" s="33">
        <f t="shared" si="21"/>
        <v>29948.69</v>
      </c>
      <c r="O137" s="22"/>
      <c r="P137" s="32">
        <f t="shared" si="22"/>
        <v>1</v>
      </c>
      <c r="Q137" s="39">
        <f t="shared" si="18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25" customHeight="1" thickBot="1" x14ac:dyDescent="0.3">
      <c r="A138" s="6"/>
      <c r="B138" s="11">
        <v>4</v>
      </c>
      <c r="C138" s="59" t="s">
        <v>44</v>
      </c>
      <c r="D138" s="69" t="s">
        <v>18</v>
      </c>
      <c r="E138" s="72">
        <f t="shared" si="23"/>
        <v>287.10000000000002</v>
      </c>
      <c r="F138" s="63">
        <v>75</v>
      </c>
      <c r="G138" s="64">
        <v>21532.5</v>
      </c>
      <c r="H138" s="1"/>
      <c r="I138" s="16">
        <f t="shared" si="14"/>
        <v>4</v>
      </c>
      <c r="J138" s="38"/>
      <c r="K138" s="57"/>
      <c r="L138" s="55"/>
      <c r="M138" s="54" t="str">
        <f t="shared" si="20"/>
        <v>шт</v>
      </c>
      <c r="N138" s="33">
        <f t="shared" si="21"/>
        <v>287.10000000000002</v>
      </c>
      <c r="O138" s="22"/>
      <c r="P138" s="32">
        <f t="shared" si="22"/>
        <v>75</v>
      </c>
      <c r="Q138" s="39">
        <f t="shared" si="18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25" customHeight="1" thickBot="1" x14ac:dyDescent="0.3">
      <c r="A139" s="6"/>
      <c r="B139" s="26">
        <v>5</v>
      </c>
      <c r="C139" s="59" t="s">
        <v>52</v>
      </c>
      <c r="D139" s="69" t="s">
        <v>18</v>
      </c>
      <c r="E139" s="72">
        <f t="shared" si="23"/>
        <v>46.2</v>
      </c>
      <c r="F139" s="63">
        <v>31</v>
      </c>
      <c r="G139" s="64">
        <v>1432.2</v>
      </c>
      <c r="H139" s="1"/>
      <c r="I139" s="29">
        <f t="shared" si="14"/>
        <v>5</v>
      </c>
      <c r="J139" s="38"/>
      <c r="K139" s="57"/>
      <c r="L139" s="55"/>
      <c r="M139" s="54" t="str">
        <f t="shared" si="20"/>
        <v>шт</v>
      </c>
      <c r="N139" s="33">
        <f t="shared" si="21"/>
        <v>46.2</v>
      </c>
      <c r="O139" s="22"/>
      <c r="P139" s="32">
        <f t="shared" si="22"/>
        <v>31</v>
      </c>
      <c r="Q139" s="39">
        <f t="shared" si="18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25" customHeight="1" thickBot="1" x14ac:dyDescent="0.3">
      <c r="A140" s="6"/>
      <c r="B140" s="11">
        <v>6</v>
      </c>
      <c r="C140" s="59" t="s">
        <v>56</v>
      </c>
      <c r="D140" s="69" t="s">
        <v>18</v>
      </c>
      <c r="E140" s="72">
        <f t="shared" si="23"/>
        <v>60.833340707964595</v>
      </c>
      <c r="F140" s="63">
        <v>904</v>
      </c>
      <c r="G140" s="64">
        <v>54993.34</v>
      </c>
      <c r="H140" s="1"/>
      <c r="I140" s="16">
        <f t="shared" si="14"/>
        <v>6</v>
      </c>
      <c r="J140" s="38"/>
      <c r="K140" s="57"/>
      <c r="L140" s="55"/>
      <c r="M140" s="54" t="str">
        <f t="shared" si="20"/>
        <v>шт</v>
      </c>
      <c r="N140" s="33">
        <f t="shared" si="21"/>
        <v>60.833340707964595</v>
      </c>
      <c r="O140" s="22"/>
      <c r="P140" s="32">
        <f t="shared" si="22"/>
        <v>904</v>
      </c>
      <c r="Q140" s="39">
        <f t="shared" si="18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26.25" customHeight="1" thickBot="1" x14ac:dyDescent="0.3">
      <c r="A141" s="6"/>
      <c r="B141" s="26">
        <v>7</v>
      </c>
      <c r="C141" s="59" t="s">
        <v>57</v>
      </c>
      <c r="D141" s="69" t="s">
        <v>18</v>
      </c>
      <c r="E141" s="72">
        <f t="shared" si="23"/>
        <v>117.69999999999999</v>
      </c>
      <c r="F141" s="63">
        <v>18</v>
      </c>
      <c r="G141" s="64">
        <v>2118.6</v>
      </c>
      <c r="H141" s="1"/>
      <c r="I141" s="29">
        <f t="shared" si="14"/>
        <v>7</v>
      </c>
      <c r="J141" s="38"/>
      <c r="K141" s="57"/>
      <c r="L141" s="55"/>
      <c r="M141" s="54" t="str">
        <f t="shared" si="20"/>
        <v>шт</v>
      </c>
      <c r="N141" s="33">
        <f t="shared" si="21"/>
        <v>117.69999999999999</v>
      </c>
      <c r="O141" s="22"/>
      <c r="P141" s="32">
        <f t="shared" si="22"/>
        <v>18</v>
      </c>
      <c r="Q141" s="39">
        <f t="shared" si="18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26.25" customHeight="1" thickBot="1" x14ac:dyDescent="0.3">
      <c r="A142" s="6"/>
      <c r="B142" s="11">
        <v>8</v>
      </c>
      <c r="C142" s="59" t="s">
        <v>58</v>
      </c>
      <c r="D142" s="69" t="s">
        <v>18</v>
      </c>
      <c r="E142" s="72">
        <f t="shared" si="23"/>
        <v>84.699999999999989</v>
      </c>
      <c r="F142" s="63">
        <v>31</v>
      </c>
      <c r="G142" s="64">
        <v>2625.7</v>
      </c>
      <c r="H142" s="1"/>
      <c r="I142" s="16">
        <f t="shared" si="14"/>
        <v>8</v>
      </c>
      <c r="J142" s="38"/>
      <c r="K142" s="57"/>
      <c r="L142" s="55"/>
      <c r="M142" s="54" t="str">
        <f t="shared" si="20"/>
        <v>шт</v>
      </c>
      <c r="N142" s="33">
        <f t="shared" si="21"/>
        <v>84.699999999999989</v>
      </c>
      <c r="O142" s="22"/>
      <c r="P142" s="32">
        <f t="shared" si="22"/>
        <v>31</v>
      </c>
      <c r="Q142" s="39">
        <f t="shared" si="18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thickBot="1" x14ac:dyDescent="0.3">
      <c r="A143" s="6"/>
      <c r="B143" s="26">
        <v>9</v>
      </c>
      <c r="C143" s="59" t="s">
        <v>112</v>
      </c>
      <c r="D143" s="69" t="s">
        <v>18</v>
      </c>
      <c r="E143" s="72">
        <f t="shared" si="23"/>
        <v>69.300000000000011</v>
      </c>
      <c r="F143" s="63">
        <v>41</v>
      </c>
      <c r="G143" s="64">
        <v>2841.3</v>
      </c>
      <c r="H143" s="1"/>
      <c r="I143" s="29">
        <f t="shared" si="14"/>
        <v>9</v>
      </c>
      <c r="J143" s="38"/>
      <c r="K143" s="57"/>
      <c r="L143" s="55"/>
      <c r="M143" s="54" t="str">
        <f t="shared" si="20"/>
        <v>шт</v>
      </c>
      <c r="N143" s="33">
        <f t="shared" si="21"/>
        <v>69.300000000000011</v>
      </c>
      <c r="O143" s="22"/>
      <c r="P143" s="32">
        <f t="shared" si="22"/>
        <v>41</v>
      </c>
      <c r="Q143" s="39">
        <f t="shared" si="18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26.25" customHeight="1" thickBot="1" x14ac:dyDescent="0.3">
      <c r="A144" s="6"/>
      <c r="B144" s="11">
        <v>10</v>
      </c>
      <c r="C144" s="59" t="s">
        <v>59</v>
      </c>
      <c r="D144" s="69" t="s">
        <v>18</v>
      </c>
      <c r="E144" s="72">
        <f t="shared" si="23"/>
        <v>102.30000000000001</v>
      </c>
      <c r="F144" s="63">
        <v>72</v>
      </c>
      <c r="G144" s="64">
        <v>7365.6</v>
      </c>
      <c r="H144" s="1"/>
      <c r="I144" s="16">
        <f t="shared" si="14"/>
        <v>10</v>
      </c>
      <c r="J144" s="38"/>
      <c r="K144" s="57"/>
      <c r="L144" s="55"/>
      <c r="M144" s="54" t="str">
        <f t="shared" si="20"/>
        <v>шт</v>
      </c>
      <c r="N144" s="33">
        <f t="shared" si="21"/>
        <v>102.30000000000001</v>
      </c>
      <c r="O144" s="22"/>
      <c r="P144" s="32">
        <f t="shared" si="22"/>
        <v>72</v>
      </c>
      <c r="Q144" s="39">
        <f t="shared" si="18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26.25" customHeight="1" thickBot="1" x14ac:dyDescent="0.3">
      <c r="A145" s="6"/>
      <c r="B145" s="26">
        <v>11</v>
      </c>
      <c r="C145" s="59" t="s">
        <v>117</v>
      </c>
      <c r="D145" s="69" t="s">
        <v>18</v>
      </c>
      <c r="E145" s="72">
        <f t="shared" si="23"/>
        <v>173.25</v>
      </c>
      <c r="F145" s="63">
        <v>27</v>
      </c>
      <c r="G145" s="64">
        <v>4677.75</v>
      </c>
      <c r="H145" s="1"/>
      <c r="I145" s="29">
        <f t="shared" si="14"/>
        <v>11</v>
      </c>
      <c r="J145" s="38"/>
      <c r="K145" s="57"/>
      <c r="L145" s="55"/>
      <c r="M145" s="54" t="str">
        <f t="shared" si="20"/>
        <v>шт</v>
      </c>
      <c r="N145" s="33">
        <f t="shared" si="21"/>
        <v>173.25</v>
      </c>
      <c r="O145" s="22"/>
      <c r="P145" s="32">
        <f t="shared" si="22"/>
        <v>27</v>
      </c>
      <c r="Q145" s="39">
        <f t="shared" si="18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thickBot="1" x14ac:dyDescent="0.3">
      <c r="A146" s="6"/>
      <c r="B146" s="11">
        <v>12</v>
      </c>
      <c r="C146" s="59" t="s">
        <v>133</v>
      </c>
      <c r="D146" s="69" t="s">
        <v>18</v>
      </c>
      <c r="E146" s="72">
        <f t="shared" si="23"/>
        <v>166.71660377358489</v>
      </c>
      <c r="F146" s="63">
        <v>53</v>
      </c>
      <c r="G146" s="64">
        <v>8835.98</v>
      </c>
      <c r="H146" s="1"/>
      <c r="I146" s="16">
        <f t="shared" si="14"/>
        <v>12</v>
      </c>
      <c r="J146" s="38"/>
      <c r="K146" s="57"/>
      <c r="L146" s="55"/>
      <c r="M146" s="54" t="str">
        <f t="shared" si="20"/>
        <v>шт</v>
      </c>
      <c r="N146" s="33">
        <f t="shared" si="21"/>
        <v>166.71660377358489</v>
      </c>
      <c r="O146" s="22"/>
      <c r="P146" s="32">
        <f t="shared" si="22"/>
        <v>53</v>
      </c>
      <c r="Q146" s="39">
        <f t="shared" si="18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26.25" customHeight="1" thickBot="1" x14ac:dyDescent="0.3">
      <c r="A147" s="6"/>
      <c r="B147" s="26">
        <v>13</v>
      </c>
      <c r="C147" s="59" t="s">
        <v>60</v>
      </c>
      <c r="D147" s="69" t="s">
        <v>18</v>
      </c>
      <c r="E147" s="72">
        <f t="shared" si="23"/>
        <v>189.20000000000002</v>
      </c>
      <c r="F147" s="63">
        <v>12</v>
      </c>
      <c r="G147" s="64">
        <v>2270.4</v>
      </c>
      <c r="H147" s="1"/>
      <c r="I147" s="29">
        <f t="shared" si="14"/>
        <v>13</v>
      </c>
      <c r="J147" s="38"/>
      <c r="K147" s="57"/>
      <c r="L147" s="55"/>
      <c r="M147" s="54" t="str">
        <f t="shared" si="20"/>
        <v>шт</v>
      </c>
      <c r="N147" s="33">
        <f t="shared" si="21"/>
        <v>189.20000000000002</v>
      </c>
      <c r="O147" s="22"/>
      <c r="P147" s="32">
        <f t="shared" si="22"/>
        <v>12</v>
      </c>
      <c r="Q147" s="39">
        <f t="shared" si="18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thickBot="1" x14ac:dyDescent="0.3">
      <c r="A148" s="6"/>
      <c r="B148" s="102" t="s">
        <v>23</v>
      </c>
      <c r="C148" s="103"/>
      <c r="D148" s="103"/>
      <c r="E148" s="103"/>
      <c r="F148" s="104"/>
      <c r="G148" s="24">
        <f>SUM(G135:G147)</f>
        <v>153342.06</v>
      </c>
      <c r="H148" s="37"/>
      <c r="I148" s="105" t="s">
        <v>23</v>
      </c>
      <c r="J148" s="106"/>
      <c r="K148" s="106"/>
      <c r="L148" s="106"/>
      <c r="M148" s="106"/>
      <c r="N148" s="106"/>
      <c r="O148" s="106"/>
      <c r="P148" s="107"/>
      <c r="Q148" s="34">
        <f>SUM(Q135:Q147)</f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thickBot="1" x14ac:dyDescent="0.3">
      <c r="A149" s="6"/>
      <c r="B149" s="75" t="s">
        <v>26</v>
      </c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9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26.25" customHeight="1" thickBot="1" x14ac:dyDescent="0.3">
      <c r="A150" s="6"/>
      <c r="B150" s="26">
        <v>1</v>
      </c>
      <c r="C150" s="58" t="s">
        <v>62</v>
      </c>
      <c r="D150" s="69" t="s">
        <v>18</v>
      </c>
      <c r="E150" s="72">
        <f>G150/F150</f>
        <v>76.666666666666671</v>
      </c>
      <c r="F150" s="63">
        <v>72</v>
      </c>
      <c r="G150" s="64">
        <v>5520</v>
      </c>
      <c r="H150" s="1"/>
      <c r="I150" s="29">
        <v>1</v>
      </c>
      <c r="J150" s="38"/>
      <c r="K150" s="31"/>
      <c r="L150" s="31"/>
      <c r="M150" s="32" t="str">
        <f t="shared" ref="M150:M161" si="24">D150</f>
        <v>шт</v>
      </c>
      <c r="N150" s="33">
        <f t="shared" ref="N150:N161" si="25">E150</f>
        <v>76.666666666666671</v>
      </c>
      <c r="O150" s="28"/>
      <c r="P150" s="17">
        <f t="shared" ref="P150:P161" si="26">F150</f>
        <v>72</v>
      </c>
      <c r="Q150" s="18">
        <f t="shared" si="18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thickBot="1" x14ac:dyDescent="0.3">
      <c r="A151" s="6"/>
      <c r="B151" s="26">
        <v>2</v>
      </c>
      <c r="C151" s="58" t="s">
        <v>70</v>
      </c>
      <c r="D151" s="69" t="s">
        <v>18</v>
      </c>
      <c r="E151" s="72">
        <f t="shared" ref="E151:E161" si="27">G151/F151</f>
        <v>109.88333333333333</v>
      </c>
      <c r="F151" s="63">
        <v>12</v>
      </c>
      <c r="G151" s="64">
        <v>1318.6</v>
      </c>
      <c r="H151" s="1"/>
      <c r="I151" s="29">
        <v>2</v>
      </c>
      <c r="J151" s="38"/>
      <c r="K151" s="55"/>
      <c r="L151" s="55"/>
      <c r="M151" s="32" t="str">
        <f t="shared" si="24"/>
        <v>шт</v>
      </c>
      <c r="N151" s="33">
        <f t="shared" si="25"/>
        <v>109.88333333333333</v>
      </c>
      <c r="O151" s="28"/>
      <c r="P151" s="17">
        <f t="shared" si="26"/>
        <v>12</v>
      </c>
      <c r="Q151" s="18">
        <f t="shared" si="18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thickBot="1" x14ac:dyDescent="0.3">
      <c r="A152" s="6"/>
      <c r="B152" s="26">
        <v>3</v>
      </c>
      <c r="C152" s="58" t="s">
        <v>71</v>
      </c>
      <c r="D152" s="69" t="s">
        <v>18</v>
      </c>
      <c r="E152" s="72">
        <f t="shared" si="27"/>
        <v>110</v>
      </c>
      <c r="F152" s="63">
        <v>120</v>
      </c>
      <c r="G152" s="64">
        <v>13200</v>
      </c>
      <c r="H152" s="1"/>
      <c r="I152" s="29">
        <v>3</v>
      </c>
      <c r="J152" s="38"/>
      <c r="K152" s="55"/>
      <c r="L152" s="55"/>
      <c r="M152" s="32" t="str">
        <f t="shared" si="24"/>
        <v>шт</v>
      </c>
      <c r="N152" s="33">
        <f t="shared" si="25"/>
        <v>110</v>
      </c>
      <c r="O152" s="28"/>
      <c r="P152" s="17">
        <f t="shared" si="26"/>
        <v>120</v>
      </c>
      <c r="Q152" s="18">
        <f t="shared" si="18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thickBot="1" x14ac:dyDescent="0.3">
      <c r="A153" s="6"/>
      <c r="B153" s="26">
        <v>4</v>
      </c>
      <c r="C153" s="58" t="s">
        <v>134</v>
      </c>
      <c r="D153" s="69" t="s">
        <v>18</v>
      </c>
      <c r="E153" s="72">
        <f t="shared" si="27"/>
        <v>84.7</v>
      </c>
      <c r="F153" s="63">
        <v>12</v>
      </c>
      <c r="G153" s="64">
        <v>1016.4</v>
      </c>
      <c r="H153" s="1"/>
      <c r="I153" s="29">
        <v>4</v>
      </c>
      <c r="J153" s="38"/>
      <c r="K153" s="55"/>
      <c r="L153" s="55"/>
      <c r="M153" s="32" t="str">
        <f t="shared" si="24"/>
        <v>шт</v>
      </c>
      <c r="N153" s="33">
        <f t="shared" si="25"/>
        <v>84.7</v>
      </c>
      <c r="O153" s="28"/>
      <c r="P153" s="17">
        <f t="shared" si="26"/>
        <v>12</v>
      </c>
      <c r="Q153" s="18">
        <f t="shared" si="18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thickBot="1" x14ac:dyDescent="0.3">
      <c r="A154" s="6"/>
      <c r="B154" s="26">
        <v>5</v>
      </c>
      <c r="C154" s="58" t="s">
        <v>44</v>
      </c>
      <c r="D154" s="69" t="s">
        <v>18</v>
      </c>
      <c r="E154" s="72">
        <f t="shared" si="27"/>
        <v>287.10000000000002</v>
      </c>
      <c r="F154" s="63">
        <v>36</v>
      </c>
      <c r="G154" s="64">
        <v>10335.6</v>
      </c>
      <c r="H154" s="1"/>
      <c r="I154" s="29">
        <v>5</v>
      </c>
      <c r="J154" s="38"/>
      <c r="K154" s="55"/>
      <c r="L154" s="55"/>
      <c r="M154" s="32" t="str">
        <f t="shared" si="24"/>
        <v>шт</v>
      </c>
      <c r="N154" s="33">
        <f t="shared" si="25"/>
        <v>287.10000000000002</v>
      </c>
      <c r="O154" s="28"/>
      <c r="P154" s="17">
        <f t="shared" si="26"/>
        <v>36</v>
      </c>
      <c r="Q154" s="18">
        <f t="shared" si="18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27" customHeight="1" thickBot="1" x14ac:dyDescent="0.3">
      <c r="A155" s="6"/>
      <c r="B155" s="26">
        <v>6</v>
      </c>
      <c r="C155" s="58" t="s">
        <v>135</v>
      </c>
      <c r="D155" s="69" t="s">
        <v>18</v>
      </c>
      <c r="E155" s="72">
        <f t="shared" si="27"/>
        <v>833.33333333333337</v>
      </c>
      <c r="F155" s="63">
        <v>12</v>
      </c>
      <c r="G155" s="64">
        <v>10000</v>
      </c>
      <c r="H155" s="1"/>
      <c r="I155" s="29">
        <v>6</v>
      </c>
      <c r="J155" s="38"/>
      <c r="K155" s="55"/>
      <c r="L155" s="55"/>
      <c r="M155" s="32" t="str">
        <f t="shared" si="24"/>
        <v>шт</v>
      </c>
      <c r="N155" s="33">
        <f t="shared" si="25"/>
        <v>833.33333333333337</v>
      </c>
      <c r="O155" s="28"/>
      <c r="P155" s="17">
        <f t="shared" si="26"/>
        <v>12</v>
      </c>
      <c r="Q155" s="18">
        <f t="shared" si="18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thickBot="1" x14ac:dyDescent="0.3">
      <c r="A156" s="6"/>
      <c r="B156" s="26">
        <v>7</v>
      </c>
      <c r="C156" s="58" t="s">
        <v>47</v>
      </c>
      <c r="D156" s="69" t="s">
        <v>18</v>
      </c>
      <c r="E156" s="72">
        <f t="shared" si="27"/>
        <v>1416.6667647058823</v>
      </c>
      <c r="F156" s="63">
        <v>34</v>
      </c>
      <c r="G156" s="64">
        <v>48166.67</v>
      </c>
      <c r="H156" s="1"/>
      <c r="I156" s="29">
        <v>7</v>
      </c>
      <c r="J156" s="38"/>
      <c r="K156" s="55"/>
      <c r="L156" s="55"/>
      <c r="M156" s="32" t="str">
        <f t="shared" si="24"/>
        <v>шт</v>
      </c>
      <c r="N156" s="33">
        <f t="shared" si="25"/>
        <v>1416.6667647058823</v>
      </c>
      <c r="O156" s="28"/>
      <c r="P156" s="17">
        <f t="shared" si="26"/>
        <v>34</v>
      </c>
      <c r="Q156" s="18">
        <f t="shared" si="18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thickBot="1" x14ac:dyDescent="0.3">
      <c r="A157" s="6"/>
      <c r="B157" s="26">
        <v>8</v>
      </c>
      <c r="C157" s="58" t="s">
        <v>48</v>
      </c>
      <c r="D157" s="69" t="s">
        <v>18</v>
      </c>
      <c r="E157" s="72">
        <f t="shared" si="27"/>
        <v>866.04166666666663</v>
      </c>
      <c r="F157" s="63">
        <v>54</v>
      </c>
      <c r="G157" s="64">
        <v>46766.25</v>
      </c>
      <c r="H157" s="1"/>
      <c r="I157" s="29">
        <v>8</v>
      </c>
      <c r="J157" s="38"/>
      <c r="K157" s="55"/>
      <c r="L157" s="55"/>
      <c r="M157" s="32" t="str">
        <f t="shared" si="24"/>
        <v>шт</v>
      </c>
      <c r="N157" s="33">
        <f t="shared" si="25"/>
        <v>866.04166666666663</v>
      </c>
      <c r="O157" s="28"/>
      <c r="P157" s="17">
        <f t="shared" si="26"/>
        <v>54</v>
      </c>
      <c r="Q157" s="18">
        <f t="shared" si="18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thickBot="1" x14ac:dyDescent="0.3">
      <c r="A158" s="6"/>
      <c r="B158" s="26">
        <v>9</v>
      </c>
      <c r="C158" s="58" t="s">
        <v>52</v>
      </c>
      <c r="D158" s="69" t="s">
        <v>18</v>
      </c>
      <c r="E158" s="72">
        <f t="shared" si="27"/>
        <v>46.199999999999996</v>
      </c>
      <c r="F158" s="63">
        <v>102</v>
      </c>
      <c r="G158" s="64">
        <v>4712.3999999999996</v>
      </c>
      <c r="H158" s="1"/>
      <c r="I158" s="29">
        <v>9</v>
      </c>
      <c r="J158" s="38"/>
      <c r="K158" s="55"/>
      <c r="L158" s="55"/>
      <c r="M158" s="32" t="str">
        <f t="shared" si="24"/>
        <v>шт</v>
      </c>
      <c r="N158" s="33">
        <f t="shared" si="25"/>
        <v>46.199999999999996</v>
      </c>
      <c r="O158" s="22"/>
      <c r="P158" s="17">
        <f t="shared" si="26"/>
        <v>102</v>
      </c>
      <c r="Q158" s="18">
        <f t="shared" si="18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thickBot="1" x14ac:dyDescent="0.3">
      <c r="A159" s="6"/>
      <c r="B159" s="26">
        <v>10</v>
      </c>
      <c r="C159" s="58" t="s">
        <v>56</v>
      </c>
      <c r="D159" s="69" t="s">
        <v>18</v>
      </c>
      <c r="E159" s="72">
        <f t="shared" si="27"/>
        <v>60.833000000000006</v>
      </c>
      <c r="F159" s="63">
        <v>10</v>
      </c>
      <c r="G159" s="65">
        <v>608.33000000000004</v>
      </c>
      <c r="H159" s="1"/>
      <c r="I159" s="29">
        <v>10</v>
      </c>
      <c r="J159" s="38"/>
      <c r="K159" s="55"/>
      <c r="L159" s="55"/>
      <c r="M159" s="32" t="str">
        <f t="shared" si="24"/>
        <v>шт</v>
      </c>
      <c r="N159" s="33">
        <f t="shared" si="25"/>
        <v>60.833000000000006</v>
      </c>
      <c r="O159" s="22"/>
      <c r="P159" s="17">
        <f t="shared" si="26"/>
        <v>10</v>
      </c>
      <c r="Q159" s="18">
        <f t="shared" si="18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thickBot="1" x14ac:dyDescent="0.3">
      <c r="A160" s="6"/>
      <c r="B160" s="26">
        <v>11</v>
      </c>
      <c r="C160" s="58" t="s">
        <v>59</v>
      </c>
      <c r="D160" s="69" t="s">
        <v>18</v>
      </c>
      <c r="E160" s="72">
        <f t="shared" si="27"/>
        <v>102.3</v>
      </c>
      <c r="F160" s="63">
        <v>3</v>
      </c>
      <c r="G160" s="65">
        <v>306.89999999999998</v>
      </c>
      <c r="H160" s="1"/>
      <c r="I160" s="29">
        <v>11</v>
      </c>
      <c r="J160" s="38"/>
      <c r="K160" s="55"/>
      <c r="L160" s="55"/>
      <c r="M160" s="32" t="str">
        <f t="shared" si="24"/>
        <v>шт</v>
      </c>
      <c r="N160" s="33">
        <f t="shared" si="25"/>
        <v>102.3</v>
      </c>
      <c r="O160" s="22"/>
      <c r="P160" s="17">
        <f t="shared" si="26"/>
        <v>3</v>
      </c>
      <c r="Q160" s="18">
        <f t="shared" si="18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thickBot="1" x14ac:dyDescent="0.3">
      <c r="A161" s="6"/>
      <c r="B161" s="26">
        <v>12</v>
      </c>
      <c r="C161" s="58" t="s">
        <v>60</v>
      </c>
      <c r="D161" s="69" t="s">
        <v>18</v>
      </c>
      <c r="E161" s="72">
        <f t="shared" si="27"/>
        <v>189.20000000000002</v>
      </c>
      <c r="F161" s="63">
        <v>3</v>
      </c>
      <c r="G161" s="65">
        <v>567.6</v>
      </c>
      <c r="H161" s="1"/>
      <c r="I161" s="29">
        <v>12</v>
      </c>
      <c r="J161" s="38"/>
      <c r="K161" s="55"/>
      <c r="L161" s="55"/>
      <c r="M161" s="32" t="str">
        <f t="shared" si="24"/>
        <v>шт</v>
      </c>
      <c r="N161" s="33">
        <f t="shared" si="25"/>
        <v>189.20000000000002</v>
      </c>
      <c r="O161" s="22"/>
      <c r="P161" s="17">
        <f t="shared" si="26"/>
        <v>3</v>
      </c>
      <c r="Q161" s="18">
        <f t="shared" si="18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thickBot="1" x14ac:dyDescent="0.3">
      <c r="A162" s="6"/>
      <c r="B162" s="110" t="s">
        <v>27</v>
      </c>
      <c r="C162" s="111"/>
      <c r="D162" s="111"/>
      <c r="E162" s="111"/>
      <c r="F162" s="112"/>
      <c r="G162" s="24">
        <f>SUM(G150:G161)</f>
        <v>142518.74999999997</v>
      </c>
      <c r="H162" s="37"/>
      <c r="I162" s="120" t="s">
        <v>27</v>
      </c>
      <c r="J162" s="121"/>
      <c r="K162" s="121"/>
      <c r="L162" s="121"/>
      <c r="M162" s="121"/>
      <c r="N162" s="121"/>
      <c r="O162" s="121"/>
      <c r="P162" s="122"/>
      <c r="Q162" s="34">
        <f>SUM(Q150:Q161)</f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thickBot="1" x14ac:dyDescent="0.3">
      <c r="A163" s="6"/>
      <c r="B163" s="75" t="s">
        <v>28</v>
      </c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7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9" customHeight="1" thickBot="1" x14ac:dyDescent="0.3">
      <c r="A164" s="6"/>
      <c r="B164" s="47">
        <v>1</v>
      </c>
      <c r="C164" s="58" t="s">
        <v>38</v>
      </c>
      <c r="D164" s="69" t="s">
        <v>18</v>
      </c>
      <c r="E164" s="73">
        <f>G164/F164</f>
        <v>132.5</v>
      </c>
      <c r="F164" s="70">
        <v>214</v>
      </c>
      <c r="G164" s="64">
        <v>28355</v>
      </c>
      <c r="H164" s="40"/>
      <c r="I164" s="16">
        <v>1</v>
      </c>
      <c r="J164" s="44"/>
      <c r="K164" s="42"/>
      <c r="L164" s="42"/>
      <c r="M164" s="45" t="str">
        <f t="shared" ref="M164:M193" si="28">D164</f>
        <v>шт</v>
      </c>
      <c r="N164" s="46">
        <f t="shared" ref="N164:N193" si="29">E164</f>
        <v>132.5</v>
      </c>
      <c r="O164" s="42"/>
      <c r="P164" s="45">
        <f t="shared" ref="P164:P193" si="30">G164</f>
        <v>28355</v>
      </c>
      <c r="Q164" s="46">
        <f t="shared" si="18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thickBot="1" x14ac:dyDescent="0.3">
      <c r="A165" s="6"/>
      <c r="B165" s="47">
        <v>2</v>
      </c>
      <c r="C165" s="58" t="s">
        <v>62</v>
      </c>
      <c r="D165" s="69" t="s">
        <v>18</v>
      </c>
      <c r="E165" s="73">
        <f t="shared" ref="E165:E193" si="31">G165/F165</f>
        <v>76.666635514018694</v>
      </c>
      <c r="F165" s="70">
        <v>107</v>
      </c>
      <c r="G165" s="64">
        <v>8203.33</v>
      </c>
      <c r="H165" s="40"/>
      <c r="I165" s="43">
        <v>2</v>
      </c>
      <c r="J165" s="44"/>
      <c r="K165" s="42"/>
      <c r="L165" s="42"/>
      <c r="M165" s="45" t="str">
        <f t="shared" si="28"/>
        <v>шт</v>
      </c>
      <c r="N165" s="46">
        <f t="shared" si="29"/>
        <v>76.666635514018694</v>
      </c>
      <c r="O165" s="42"/>
      <c r="P165" s="45">
        <f t="shared" si="30"/>
        <v>8203.33</v>
      </c>
      <c r="Q165" s="46">
        <f t="shared" si="18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6.25" customHeight="1" thickBot="1" x14ac:dyDescent="0.3">
      <c r="A166" s="6"/>
      <c r="B166" s="47">
        <v>3</v>
      </c>
      <c r="C166" s="58" t="s">
        <v>136</v>
      </c>
      <c r="D166" s="69" t="s">
        <v>18</v>
      </c>
      <c r="E166" s="73">
        <f t="shared" si="31"/>
        <v>86.899999999999991</v>
      </c>
      <c r="F166" s="70">
        <v>12</v>
      </c>
      <c r="G166" s="64">
        <v>1042.8</v>
      </c>
      <c r="H166" s="40"/>
      <c r="I166" s="16">
        <v>3</v>
      </c>
      <c r="J166" s="44"/>
      <c r="K166" s="42"/>
      <c r="L166" s="42"/>
      <c r="M166" s="45" t="str">
        <f t="shared" si="28"/>
        <v>шт</v>
      </c>
      <c r="N166" s="46">
        <f t="shared" si="29"/>
        <v>86.899999999999991</v>
      </c>
      <c r="O166" s="42"/>
      <c r="P166" s="45">
        <f t="shared" si="30"/>
        <v>1042.8</v>
      </c>
      <c r="Q166" s="46">
        <f t="shared" si="18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6.25" customHeight="1" thickBot="1" x14ac:dyDescent="0.3">
      <c r="A167" s="6"/>
      <c r="B167" s="47">
        <v>4</v>
      </c>
      <c r="C167" s="58" t="s">
        <v>137</v>
      </c>
      <c r="D167" s="69" t="s">
        <v>18</v>
      </c>
      <c r="E167" s="73">
        <f t="shared" si="31"/>
        <v>175</v>
      </c>
      <c r="F167" s="70">
        <v>239</v>
      </c>
      <c r="G167" s="64">
        <v>41825</v>
      </c>
      <c r="H167" s="40"/>
      <c r="I167" s="43">
        <v>4</v>
      </c>
      <c r="J167" s="44"/>
      <c r="K167" s="42"/>
      <c r="L167" s="42"/>
      <c r="M167" s="45" t="str">
        <f t="shared" si="28"/>
        <v>шт</v>
      </c>
      <c r="N167" s="46">
        <f t="shared" si="29"/>
        <v>175</v>
      </c>
      <c r="O167" s="42"/>
      <c r="P167" s="45">
        <f t="shared" si="30"/>
        <v>41825</v>
      </c>
      <c r="Q167" s="46">
        <f t="shared" si="18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9" customHeight="1" thickBot="1" x14ac:dyDescent="0.3">
      <c r="A168" s="6"/>
      <c r="B168" s="47">
        <v>5</v>
      </c>
      <c r="C168" s="58" t="s">
        <v>68</v>
      </c>
      <c r="D168" s="69" t="s">
        <v>18</v>
      </c>
      <c r="E168" s="73">
        <f t="shared" si="31"/>
        <v>812.80000000000007</v>
      </c>
      <c r="F168" s="70">
        <v>24</v>
      </c>
      <c r="G168" s="64">
        <v>19507.2</v>
      </c>
      <c r="H168" s="40"/>
      <c r="I168" s="16">
        <v>5</v>
      </c>
      <c r="J168" s="44"/>
      <c r="K168" s="42"/>
      <c r="L168" s="42"/>
      <c r="M168" s="45" t="str">
        <f t="shared" si="28"/>
        <v>шт</v>
      </c>
      <c r="N168" s="46">
        <f t="shared" si="29"/>
        <v>812.80000000000007</v>
      </c>
      <c r="O168" s="42"/>
      <c r="P168" s="45">
        <f t="shared" si="30"/>
        <v>19507.2</v>
      </c>
      <c r="Q168" s="46">
        <f t="shared" si="18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26.25" customHeight="1" thickBot="1" x14ac:dyDescent="0.3">
      <c r="A169" s="6"/>
      <c r="B169" s="47">
        <v>6</v>
      </c>
      <c r="C169" s="58" t="s">
        <v>138</v>
      </c>
      <c r="D169" s="69" t="s">
        <v>18</v>
      </c>
      <c r="E169" s="73">
        <f t="shared" si="31"/>
        <v>113.3</v>
      </c>
      <c r="F169" s="70">
        <v>24</v>
      </c>
      <c r="G169" s="64">
        <v>2719.2</v>
      </c>
      <c r="H169" s="40"/>
      <c r="I169" s="43">
        <v>6</v>
      </c>
      <c r="J169" s="44"/>
      <c r="K169" s="42"/>
      <c r="L169" s="42"/>
      <c r="M169" s="45" t="str">
        <f t="shared" si="28"/>
        <v>шт</v>
      </c>
      <c r="N169" s="46">
        <f t="shared" si="29"/>
        <v>113.3</v>
      </c>
      <c r="O169" s="42"/>
      <c r="P169" s="45">
        <f t="shared" si="30"/>
        <v>2719.2</v>
      </c>
      <c r="Q169" s="46">
        <f t="shared" si="18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thickBot="1" x14ac:dyDescent="0.3">
      <c r="A170" s="6"/>
      <c r="B170" s="47">
        <v>7</v>
      </c>
      <c r="C170" s="58" t="s">
        <v>139</v>
      </c>
      <c r="D170" s="69" t="s">
        <v>18</v>
      </c>
      <c r="E170" s="73">
        <f t="shared" si="31"/>
        <v>163.87583333333333</v>
      </c>
      <c r="F170" s="70">
        <v>12</v>
      </c>
      <c r="G170" s="64">
        <v>1966.51</v>
      </c>
      <c r="H170" s="40"/>
      <c r="I170" s="16">
        <v>7</v>
      </c>
      <c r="J170" s="44"/>
      <c r="K170" s="42"/>
      <c r="L170" s="42"/>
      <c r="M170" s="45" t="str">
        <f t="shared" si="28"/>
        <v>шт</v>
      </c>
      <c r="N170" s="46">
        <f t="shared" si="29"/>
        <v>163.87583333333333</v>
      </c>
      <c r="O170" s="42"/>
      <c r="P170" s="45">
        <f t="shared" si="30"/>
        <v>1966.51</v>
      </c>
      <c r="Q170" s="46">
        <f t="shared" si="18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26.25" customHeight="1" thickBot="1" x14ac:dyDescent="0.3">
      <c r="A171" s="6"/>
      <c r="B171" s="47">
        <v>8</v>
      </c>
      <c r="C171" s="58" t="s">
        <v>71</v>
      </c>
      <c r="D171" s="69" t="s">
        <v>18</v>
      </c>
      <c r="E171" s="73">
        <f t="shared" si="31"/>
        <v>110</v>
      </c>
      <c r="F171" s="70">
        <v>9</v>
      </c>
      <c r="G171" s="65">
        <v>990</v>
      </c>
      <c r="H171" s="40"/>
      <c r="I171" s="43">
        <v>8</v>
      </c>
      <c r="J171" s="44"/>
      <c r="K171" s="42"/>
      <c r="L171" s="42"/>
      <c r="M171" s="45" t="str">
        <f t="shared" si="28"/>
        <v>шт</v>
      </c>
      <c r="N171" s="46">
        <f t="shared" si="29"/>
        <v>110</v>
      </c>
      <c r="O171" s="42"/>
      <c r="P171" s="45">
        <f t="shared" si="30"/>
        <v>990</v>
      </c>
      <c r="Q171" s="46">
        <f t="shared" si="18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6.25" customHeight="1" thickBot="1" x14ac:dyDescent="0.3">
      <c r="A172" s="6"/>
      <c r="B172" s="47">
        <v>9</v>
      </c>
      <c r="C172" s="58" t="s">
        <v>140</v>
      </c>
      <c r="D172" s="69" t="s">
        <v>18</v>
      </c>
      <c r="E172" s="73">
        <f t="shared" si="31"/>
        <v>125.24222222222222</v>
      </c>
      <c r="F172" s="70">
        <v>9</v>
      </c>
      <c r="G172" s="64">
        <v>1127.18</v>
      </c>
      <c r="H172" s="40"/>
      <c r="I172" s="16">
        <v>9</v>
      </c>
      <c r="J172" s="44"/>
      <c r="K172" s="42"/>
      <c r="L172" s="42"/>
      <c r="M172" s="45" t="str">
        <f t="shared" si="28"/>
        <v>шт</v>
      </c>
      <c r="N172" s="46">
        <f t="shared" si="29"/>
        <v>125.24222222222222</v>
      </c>
      <c r="O172" s="42"/>
      <c r="P172" s="45">
        <f t="shared" si="30"/>
        <v>1127.18</v>
      </c>
      <c r="Q172" s="46">
        <f t="shared" si="18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26.25" customHeight="1" thickBot="1" x14ac:dyDescent="0.3">
      <c r="A173" s="6"/>
      <c r="B173" s="47">
        <v>10</v>
      </c>
      <c r="C173" s="58" t="s">
        <v>141</v>
      </c>
      <c r="D173" s="69" t="s">
        <v>18</v>
      </c>
      <c r="E173" s="73">
        <f t="shared" si="31"/>
        <v>134</v>
      </c>
      <c r="F173" s="70">
        <v>15</v>
      </c>
      <c r="G173" s="64">
        <v>2010</v>
      </c>
      <c r="H173" s="40"/>
      <c r="I173" s="43">
        <v>10</v>
      </c>
      <c r="J173" s="44"/>
      <c r="K173" s="42"/>
      <c r="L173" s="42"/>
      <c r="M173" s="45" t="str">
        <f t="shared" si="28"/>
        <v>шт</v>
      </c>
      <c r="N173" s="46">
        <f t="shared" si="29"/>
        <v>134</v>
      </c>
      <c r="O173" s="42"/>
      <c r="P173" s="45">
        <f t="shared" si="30"/>
        <v>2010</v>
      </c>
      <c r="Q173" s="46">
        <f t="shared" ref="Q173:Q193" si="32">O173*P173</f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26.25" customHeight="1" thickBot="1" x14ac:dyDescent="0.3">
      <c r="A174" s="6"/>
      <c r="B174" s="47">
        <v>11</v>
      </c>
      <c r="C174" s="58" t="s">
        <v>134</v>
      </c>
      <c r="D174" s="69" t="s">
        <v>18</v>
      </c>
      <c r="E174" s="73">
        <f t="shared" si="31"/>
        <v>84.699999999999989</v>
      </c>
      <c r="F174" s="70">
        <v>9</v>
      </c>
      <c r="G174" s="65">
        <v>762.3</v>
      </c>
      <c r="H174" s="40"/>
      <c r="I174" s="16">
        <v>11</v>
      </c>
      <c r="J174" s="44"/>
      <c r="K174" s="42"/>
      <c r="L174" s="42"/>
      <c r="M174" s="45" t="str">
        <f t="shared" si="28"/>
        <v>шт</v>
      </c>
      <c r="N174" s="46">
        <f t="shared" si="29"/>
        <v>84.699999999999989</v>
      </c>
      <c r="O174" s="42"/>
      <c r="P174" s="45">
        <f t="shared" si="30"/>
        <v>762.3</v>
      </c>
      <c r="Q174" s="46">
        <f t="shared" si="32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25" customHeight="1" thickBot="1" x14ac:dyDescent="0.3">
      <c r="A175" s="6"/>
      <c r="B175" s="47">
        <v>12</v>
      </c>
      <c r="C175" s="58" t="s">
        <v>43</v>
      </c>
      <c r="D175" s="69" t="s">
        <v>18</v>
      </c>
      <c r="E175" s="73">
        <f t="shared" si="31"/>
        <v>306.33333333333331</v>
      </c>
      <c r="F175" s="70">
        <v>6</v>
      </c>
      <c r="G175" s="64">
        <v>1838</v>
      </c>
      <c r="H175" s="40"/>
      <c r="I175" s="43">
        <v>12</v>
      </c>
      <c r="J175" s="44"/>
      <c r="K175" s="42"/>
      <c r="L175" s="42"/>
      <c r="M175" s="45" t="str">
        <f t="shared" si="28"/>
        <v>шт</v>
      </c>
      <c r="N175" s="46">
        <f t="shared" si="29"/>
        <v>306.33333333333331</v>
      </c>
      <c r="O175" s="42"/>
      <c r="P175" s="45">
        <f t="shared" si="30"/>
        <v>1838</v>
      </c>
      <c r="Q175" s="46">
        <f t="shared" si="32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25" customHeight="1" thickBot="1" x14ac:dyDescent="0.3">
      <c r="A176" s="6"/>
      <c r="B176" s="47">
        <v>13</v>
      </c>
      <c r="C176" s="58" t="s">
        <v>44</v>
      </c>
      <c r="D176" s="69" t="s">
        <v>18</v>
      </c>
      <c r="E176" s="73">
        <f t="shared" si="31"/>
        <v>287.10000000000002</v>
      </c>
      <c r="F176" s="70">
        <v>21</v>
      </c>
      <c r="G176" s="64">
        <v>6029.1</v>
      </c>
      <c r="H176" s="40"/>
      <c r="I176" s="16">
        <v>13</v>
      </c>
      <c r="J176" s="44"/>
      <c r="K176" s="42"/>
      <c r="L176" s="42"/>
      <c r="M176" s="45" t="str">
        <f t="shared" si="28"/>
        <v>шт</v>
      </c>
      <c r="N176" s="46">
        <f t="shared" si="29"/>
        <v>287.10000000000002</v>
      </c>
      <c r="O176" s="42"/>
      <c r="P176" s="45">
        <f t="shared" si="30"/>
        <v>6029.1</v>
      </c>
      <c r="Q176" s="46">
        <f t="shared" si="32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39" customHeight="1" thickBot="1" x14ac:dyDescent="0.3">
      <c r="A177" s="6"/>
      <c r="B177" s="47">
        <v>14</v>
      </c>
      <c r="C177" s="58" t="s">
        <v>47</v>
      </c>
      <c r="D177" s="69" t="s">
        <v>18</v>
      </c>
      <c r="E177" s="73">
        <f t="shared" si="31"/>
        <v>1416.666627218935</v>
      </c>
      <c r="F177" s="70">
        <v>169</v>
      </c>
      <c r="G177" s="64">
        <v>239416.66</v>
      </c>
      <c r="H177" s="40"/>
      <c r="I177" s="43">
        <v>14</v>
      </c>
      <c r="J177" s="44"/>
      <c r="K177" s="42"/>
      <c r="L177" s="42"/>
      <c r="M177" s="45" t="str">
        <f t="shared" si="28"/>
        <v>шт</v>
      </c>
      <c r="N177" s="46">
        <f t="shared" si="29"/>
        <v>1416.666627218935</v>
      </c>
      <c r="O177" s="42"/>
      <c r="P177" s="45">
        <f t="shared" si="30"/>
        <v>239416.66</v>
      </c>
      <c r="Q177" s="46">
        <f t="shared" si="32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thickBot="1" x14ac:dyDescent="0.3">
      <c r="A178" s="6"/>
      <c r="B178" s="47">
        <v>15</v>
      </c>
      <c r="C178" s="58" t="s">
        <v>48</v>
      </c>
      <c r="D178" s="69" t="s">
        <v>18</v>
      </c>
      <c r="E178" s="73">
        <f t="shared" si="31"/>
        <v>866.0418446601941</v>
      </c>
      <c r="F178" s="70">
        <v>103</v>
      </c>
      <c r="G178" s="64">
        <v>89202.31</v>
      </c>
      <c r="H178" s="40"/>
      <c r="I178" s="16">
        <v>15</v>
      </c>
      <c r="J178" s="44"/>
      <c r="K178" s="42"/>
      <c r="L178" s="42"/>
      <c r="M178" s="45" t="str">
        <f t="shared" si="28"/>
        <v>шт</v>
      </c>
      <c r="N178" s="46">
        <f t="shared" si="29"/>
        <v>866.0418446601941</v>
      </c>
      <c r="O178" s="42"/>
      <c r="P178" s="45">
        <f t="shared" si="30"/>
        <v>89202.31</v>
      </c>
      <c r="Q178" s="46">
        <f t="shared" si="32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39" customHeight="1" thickBot="1" x14ac:dyDescent="0.3">
      <c r="A179" s="6"/>
      <c r="B179" s="47">
        <v>16</v>
      </c>
      <c r="C179" s="58" t="s">
        <v>142</v>
      </c>
      <c r="D179" s="69" t="s">
        <v>18</v>
      </c>
      <c r="E179" s="73">
        <f t="shared" si="31"/>
        <v>1750</v>
      </c>
      <c r="F179" s="70">
        <v>78</v>
      </c>
      <c r="G179" s="64">
        <v>136500</v>
      </c>
      <c r="H179" s="40"/>
      <c r="I179" s="43">
        <v>16</v>
      </c>
      <c r="J179" s="44"/>
      <c r="K179" s="42"/>
      <c r="L179" s="42"/>
      <c r="M179" s="45" t="str">
        <f t="shared" si="28"/>
        <v>шт</v>
      </c>
      <c r="N179" s="46">
        <f t="shared" si="29"/>
        <v>1750</v>
      </c>
      <c r="O179" s="42"/>
      <c r="P179" s="45">
        <f t="shared" si="30"/>
        <v>136500</v>
      </c>
      <c r="Q179" s="46">
        <f t="shared" si="32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thickBot="1" x14ac:dyDescent="0.3">
      <c r="A180" s="6"/>
      <c r="B180" s="47">
        <v>17</v>
      </c>
      <c r="C180" s="58" t="s">
        <v>49</v>
      </c>
      <c r="D180" s="69" t="s">
        <v>18</v>
      </c>
      <c r="E180" s="73">
        <f t="shared" si="31"/>
        <v>438.333322683706</v>
      </c>
      <c r="F180" s="70">
        <v>313</v>
      </c>
      <c r="G180" s="64">
        <v>137198.32999999999</v>
      </c>
      <c r="H180" s="40"/>
      <c r="I180" s="16">
        <v>17</v>
      </c>
      <c r="J180" s="44"/>
      <c r="K180" s="42"/>
      <c r="L180" s="42"/>
      <c r="M180" s="45" t="str">
        <f t="shared" si="28"/>
        <v>шт</v>
      </c>
      <c r="N180" s="46">
        <f t="shared" si="29"/>
        <v>438.333322683706</v>
      </c>
      <c r="O180" s="42"/>
      <c r="P180" s="45">
        <f t="shared" si="30"/>
        <v>137198.32999999999</v>
      </c>
      <c r="Q180" s="46">
        <f t="shared" si="32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26.25" customHeight="1" thickBot="1" x14ac:dyDescent="0.3">
      <c r="A181" s="6"/>
      <c r="B181" s="47">
        <v>18</v>
      </c>
      <c r="C181" s="58" t="s">
        <v>50</v>
      </c>
      <c r="D181" s="69" t="s">
        <v>18</v>
      </c>
      <c r="E181" s="73">
        <f t="shared" si="31"/>
        <v>281.59999999999997</v>
      </c>
      <c r="F181" s="70">
        <v>758</v>
      </c>
      <c r="G181" s="64">
        <v>213452.79999999999</v>
      </c>
      <c r="H181" s="40"/>
      <c r="I181" s="43">
        <v>18</v>
      </c>
      <c r="J181" s="44"/>
      <c r="K181" s="42"/>
      <c r="L181" s="42"/>
      <c r="M181" s="45" t="str">
        <f t="shared" si="28"/>
        <v>шт</v>
      </c>
      <c r="N181" s="46">
        <f t="shared" si="29"/>
        <v>281.59999999999997</v>
      </c>
      <c r="O181" s="42"/>
      <c r="P181" s="45">
        <f t="shared" si="30"/>
        <v>213452.79999999999</v>
      </c>
      <c r="Q181" s="46">
        <f t="shared" si="32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26.25" customHeight="1" thickBot="1" x14ac:dyDescent="0.3">
      <c r="A182" s="6"/>
      <c r="B182" s="47">
        <v>19</v>
      </c>
      <c r="C182" s="58" t="s">
        <v>96</v>
      </c>
      <c r="D182" s="69" t="s">
        <v>18</v>
      </c>
      <c r="E182" s="73">
        <f t="shared" si="31"/>
        <v>196.9</v>
      </c>
      <c r="F182" s="70">
        <v>27</v>
      </c>
      <c r="G182" s="64">
        <v>5316.3</v>
      </c>
      <c r="H182" s="40"/>
      <c r="I182" s="16">
        <v>19</v>
      </c>
      <c r="J182" s="44"/>
      <c r="K182" s="42"/>
      <c r="L182" s="42"/>
      <c r="M182" s="45" t="str">
        <f t="shared" si="28"/>
        <v>шт</v>
      </c>
      <c r="N182" s="46">
        <f t="shared" si="29"/>
        <v>196.9</v>
      </c>
      <c r="O182" s="42"/>
      <c r="P182" s="45">
        <f t="shared" si="30"/>
        <v>5316.3</v>
      </c>
      <c r="Q182" s="46">
        <f t="shared" si="32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26.25" customHeight="1" thickBot="1" x14ac:dyDescent="0.3">
      <c r="A183" s="6"/>
      <c r="B183" s="47">
        <v>20</v>
      </c>
      <c r="C183" s="58" t="s">
        <v>98</v>
      </c>
      <c r="D183" s="69" t="s">
        <v>18</v>
      </c>
      <c r="E183" s="73">
        <f t="shared" si="31"/>
        <v>77</v>
      </c>
      <c r="F183" s="70">
        <v>49</v>
      </c>
      <c r="G183" s="64">
        <v>3773</v>
      </c>
      <c r="H183" s="40"/>
      <c r="I183" s="43">
        <v>20</v>
      </c>
      <c r="J183" s="44"/>
      <c r="K183" s="42"/>
      <c r="L183" s="42"/>
      <c r="M183" s="45" t="str">
        <f t="shared" si="28"/>
        <v>шт</v>
      </c>
      <c r="N183" s="46">
        <f t="shared" si="29"/>
        <v>77</v>
      </c>
      <c r="O183" s="42"/>
      <c r="P183" s="45">
        <f t="shared" si="30"/>
        <v>3773</v>
      </c>
      <c r="Q183" s="46">
        <f t="shared" si="32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thickBot="1" x14ac:dyDescent="0.3">
      <c r="A184" s="6"/>
      <c r="B184" s="47">
        <v>21</v>
      </c>
      <c r="C184" s="58" t="s">
        <v>143</v>
      </c>
      <c r="D184" s="69" t="s">
        <v>18</v>
      </c>
      <c r="E184" s="73">
        <f t="shared" si="31"/>
        <v>58.333636363636359</v>
      </c>
      <c r="F184" s="70">
        <v>11</v>
      </c>
      <c r="G184" s="65">
        <v>641.66999999999996</v>
      </c>
      <c r="H184" s="40"/>
      <c r="I184" s="16">
        <v>21</v>
      </c>
      <c r="J184" s="44"/>
      <c r="K184" s="42"/>
      <c r="L184" s="42"/>
      <c r="M184" s="45" t="str">
        <f t="shared" si="28"/>
        <v>шт</v>
      </c>
      <c r="N184" s="46">
        <f t="shared" si="29"/>
        <v>58.333636363636359</v>
      </c>
      <c r="O184" s="42"/>
      <c r="P184" s="45">
        <f t="shared" si="30"/>
        <v>641.66999999999996</v>
      </c>
      <c r="Q184" s="46">
        <f t="shared" si="32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thickBot="1" x14ac:dyDescent="0.3">
      <c r="A185" s="6"/>
      <c r="B185" s="47">
        <v>22</v>
      </c>
      <c r="C185" s="58" t="s">
        <v>99</v>
      </c>
      <c r="D185" s="69" t="s">
        <v>18</v>
      </c>
      <c r="E185" s="73">
        <f t="shared" si="31"/>
        <v>316.66666666666669</v>
      </c>
      <c r="F185" s="70">
        <v>117</v>
      </c>
      <c r="G185" s="64">
        <v>37050</v>
      </c>
      <c r="H185" s="40"/>
      <c r="I185" s="43">
        <v>22</v>
      </c>
      <c r="J185" s="44"/>
      <c r="K185" s="42"/>
      <c r="L185" s="42"/>
      <c r="M185" s="45" t="str">
        <f t="shared" si="28"/>
        <v>шт</v>
      </c>
      <c r="N185" s="46">
        <f t="shared" si="29"/>
        <v>316.66666666666669</v>
      </c>
      <c r="O185" s="42"/>
      <c r="P185" s="45">
        <f t="shared" si="30"/>
        <v>37050</v>
      </c>
      <c r="Q185" s="46">
        <f t="shared" si="32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26.25" customHeight="1" thickBot="1" x14ac:dyDescent="0.3">
      <c r="A186" s="6"/>
      <c r="B186" s="47">
        <v>23</v>
      </c>
      <c r="C186" s="58" t="s">
        <v>52</v>
      </c>
      <c r="D186" s="69" t="s">
        <v>18</v>
      </c>
      <c r="E186" s="73">
        <f t="shared" si="31"/>
        <v>46.2</v>
      </c>
      <c r="F186" s="70">
        <v>30</v>
      </c>
      <c r="G186" s="64">
        <v>1386</v>
      </c>
      <c r="H186" s="40"/>
      <c r="I186" s="16">
        <v>23</v>
      </c>
      <c r="J186" s="44"/>
      <c r="K186" s="42"/>
      <c r="L186" s="42"/>
      <c r="M186" s="45" t="str">
        <f t="shared" si="28"/>
        <v>шт</v>
      </c>
      <c r="N186" s="46">
        <f t="shared" si="29"/>
        <v>46.2</v>
      </c>
      <c r="O186" s="42"/>
      <c r="P186" s="45">
        <f t="shared" si="30"/>
        <v>1386</v>
      </c>
      <c r="Q186" s="46">
        <f t="shared" si="32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26.25" customHeight="1" thickBot="1" x14ac:dyDescent="0.3">
      <c r="A187" s="6"/>
      <c r="B187" s="47">
        <v>24</v>
      </c>
      <c r="C187" s="58" t="s">
        <v>144</v>
      </c>
      <c r="D187" s="69" t="s">
        <v>18</v>
      </c>
      <c r="E187" s="73">
        <f t="shared" si="31"/>
        <v>1619.2</v>
      </c>
      <c r="F187" s="70">
        <v>23</v>
      </c>
      <c r="G187" s="64">
        <v>37241.599999999999</v>
      </c>
      <c r="H187" s="40"/>
      <c r="I187" s="43">
        <v>24</v>
      </c>
      <c r="J187" s="44"/>
      <c r="K187" s="42"/>
      <c r="L187" s="42"/>
      <c r="M187" s="45" t="str">
        <f t="shared" si="28"/>
        <v>шт</v>
      </c>
      <c r="N187" s="46">
        <f t="shared" si="29"/>
        <v>1619.2</v>
      </c>
      <c r="O187" s="42"/>
      <c r="P187" s="45">
        <f t="shared" si="30"/>
        <v>37241.599999999999</v>
      </c>
      <c r="Q187" s="46">
        <f t="shared" si="32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26.25" customHeight="1" thickBot="1" x14ac:dyDescent="0.3">
      <c r="A188" s="6"/>
      <c r="B188" s="47">
        <v>25</v>
      </c>
      <c r="C188" s="58" t="s">
        <v>106</v>
      </c>
      <c r="D188" s="69" t="s">
        <v>18</v>
      </c>
      <c r="E188" s="73">
        <f t="shared" si="31"/>
        <v>170.5</v>
      </c>
      <c r="F188" s="70">
        <v>246</v>
      </c>
      <c r="G188" s="64">
        <v>41943</v>
      </c>
      <c r="H188" s="40"/>
      <c r="I188" s="16">
        <v>25</v>
      </c>
      <c r="J188" s="44"/>
      <c r="K188" s="42"/>
      <c r="L188" s="42"/>
      <c r="M188" s="45" t="str">
        <f t="shared" si="28"/>
        <v>шт</v>
      </c>
      <c r="N188" s="46">
        <f t="shared" si="29"/>
        <v>170.5</v>
      </c>
      <c r="O188" s="42"/>
      <c r="P188" s="45">
        <f t="shared" si="30"/>
        <v>41943</v>
      </c>
      <c r="Q188" s="46">
        <f t="shared" si="32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26.25" customHeight="1" thickBot="1" x14ac:dyDescent="0.3">
      <c r="A189" s="6"/>
      <c r="B189" s="47">
        <v>26</v>
      </c>
      <c r="C189" s="58" t="s">
        <v>107</v>
      </c>
      <c r="D189" s="69" t="s">
        <v>18</v>
      </c>
      <c r="E189" s="73">
        <f t="shared" si="31"/>
        <v>458.7</v>
      </c>
      <c r="F189" s="70">
        <v>214</v>
      </c>
      <c r="G189" s="64">
        <v>98161.8</v>
      </c>
      <c r="H189" s="40"/>
      <c r="I189" s="43">
        <v>26</v>
      </c>
      <c r="J189" s="44"/>
      <c r="K189" s="42"/>
      <c r="L189" s="42"/>
      <c r="M189" s="45" t="str">
        <f t="shared" si="28"/>
        <v>шт</v>
      </c>
      <c r="N189" s="46">
        <f t="shared" si="29"/>
        <v>458.7</v>
      </c>
      <c r="O189" s="42"/>
      <c r="P189" s="45">
        <f t="shared" si="30"/>
        <v>98161.8</v>
      </c>
      <c r="Q189" s="46">
        <f t="shared" si="32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39" customHeight="1" thickBot="1" x14ac:dyDescent="0.3">
      <c r="A190" s="6"/>
      <c r="B190" s="47">
        <v>27</v>
      </c>
      <c r="C190" s="58" t="s">
        <v>58</v>
      </c>
      <c r="D190" s="69" t="s">
        <v>18</v>
      </c>
      <c r="E190" s="73">
        <f t="shared" si="31"/>
        <v>84.7</v>
      </c>
      <c r="F190" s="74">
        <v>1266</v>
      </c>
      <c r="G190" s="64">
        <v>107230.2</v>
      </c>
      <c r="H190" s="40"/>
      <c r="I190" s="16">
        <v>27</v>
      </c>
      <c r="J190" s="44"/>
      <c r="K190" s="42"/>
      <c r="L190" s="42"/>
      <c r="M190" s="45" t="str">
        <f t="shared" si="28"/>
        <v>шт</v>
      </c>
      <c r="N190" s="46">
        <f t="shared" si="29"/>
        <v>84.7</v>
      </c>
      <c r="O190" s="42"/>
      <c r="P190" s="45">
        <f t="shared" si="30"/>
        <v>107230.2</v>
      </c>
      <c r="Q190" s="46">
        <f t="shared" si="32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26.25" customHeight="1" thickBot="1" x14ac:dyDescent="0.3">
      <c r="A191" s="6"/>
      <c r="B191" s="47">
        <v>28</v>
      </c>
      <c r="C191" s="58" t="s">
        <v>118</v>
      </c>
      <c r="D191" s="69" t="s">
        <v>18</v>
      </c>
      <c r="E191" s="73">
        <f t="shared" si="31"/>
        <v>207.9</v>
      </c>
      <c r="F191" s="70">
        <v>108</v>
      </c>
      <c r="G191" s="64">
        <v>22453.200000000001</v>
      </c>
      <c r="H191" s="40"/>
      <c r="I191" s="43">
        <v>28</v>
      </c>
      <c r="J191" s="44"/>
      <c r="K191" s="42"/>
      <c r="L191" s="42"/>
      <c r="M191" s="45" t="str">
        <f t="shared" si="28"/>
        <v>шт</v>
      </c>
      <c r="N191" s="46">
        <f t="shared" si="29"/>
        <v>207.9</v>
      </c>
      <c r="O191" s="42"/>
      <c r="P191" s="45">
        <f t="shared" si="30"/>
        <v>22453.200000000001</v>
      </c>
      <c r="Q191" s="46">
        <f t="shared" si="32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26.25" customHeight="1" thickBot="1" x14ac:dyDescent="0.3">
      <c r="A192" s="6"/>
      <c r="B192" s="47">
        <v>29</v>
      </c>
      <c r="C192" s="58" t="s">
        <v>119</v>
      </c>
      <c r="D192" s="69" t="s">
        <v>18</v>
      </c>
      <c r="E192" s="73">
        <f t="shared" si="31"/>
        <v>180.4</v>
      </c>
      <c r="F192" s="70">
        <v>282</v>
      </c>
      <c r="G192" s="64">
        <v>50872.800000000003</v>
      </c>
      <c r="H192" s="40"/>
      <c r="I192" s="16">
        <v>29</v>
      </c>
      <c r="J192" s="44"/>
      <c r="K192" s="42"/>
      <c r="L192" s="42"/>
      <c r="M192" s="45" t="str">
        <f t="shared" si="28"/>
        <v>шт</v>
      </c>
      <c r="N192" s="46">
        <f t="shared" si="29"/>
        <v>180.4</v>
      </c>
      <c r="O192" s="42"/>
      <c r="P192" s="45">
        <f t="shared" si="30"/>
        <v>50872.800000000003</v>
      </c>
      <c r="Q192" s="46">
        <f t="shared" si="32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thickBot="1" x14ac:dyDescent="0.3">
      <c r="A193" s="6"/>
      <c r="B193" s="47">
        <v>30</v>
      </c>
      <c r="C193" s="58" t="s">
        <v>60</v>
      </c>
      <c r="D193" s="69" t="s">
        <v>18</v>
      </c>
      <c r="E193" s="73">
        <f t="shared" si="31"/>
        <v>189.20000000000002</v>
      </c>
      <c r="F193" s="70">
        <v>287</v>
      </c>
      <c r="G193" s="64">
        <v>54300.4</v>
      </c>
      <c r="H193" s="40"/>
      <c r="I193" s="43">
        <v>30</v>
      </c>
      <c r="J193" s="44"/>
      <c r="K193" s="42"/>
      <c r="L193" s="42"/>
      <c r="M193" s="45" t="str">
        <f t="shared" si="28"/>
        <v>шт</v>
      </c>
      <c r="N193" s="46">
        <f t="shared" si="29"/>
        <v>189.20000000000002</v>
      </c>
      <c r="O193" s="42"/>
      <c r="P193" s="45">
        <f t="shared" si="30"/>
        <v>54300.4</v>
      </c>
      <c r="Q193" s="46">
        <f t="shared" si="32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5">
      <c r="A194" s="6"/>
      <c r="B194" s="78" t="s">
        <v>29</v>
      </c>
      <c r="C194" s="79"/>
      <c r="D194" s="79"/>
      <c r="E194" s="79"/>
      <c r="F194" s="80"/>
      <c r="G194" s="48">
        <f>SUM(G164:G193)</f>
        <v>1392515.69</v>
      </c>
      <c r="H194" s="1"/>
      <c r="I194" s="81" t="s">
        <v>29</v>
      </c>
      <c r="J194" s="82"/>
      <c r="K194" s="82"/>
      <c r="L194" s="82"/>
      <c r="M194" s="82"/>
      <c r="N194" s="82"/>
      <c r="O194" s="82"/>
      <c r="P194" s="83"/>
      <c r="Q194" s="49">
        <f>SUM(Q164:Q193)</f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21" customHeight="1" thickBot="1" x14ac:dyDescent="0.3">
      <c r="A195" s="6"/>
      <c r="B195" s="89" t="s">
        <v>5</v>
      </c>
      <c r="C195" s="90"/>
      <c r="D195" s="90"/>
      <c r="E195" s="90"/>
      <c r="F195" s="91"/>
      <c r="G195" s="41">
        <f>G194+G162+G148+G133+G109+G33</f>
        <v>3178328.81</v>
      </c>
      <c r="H195" s="1"/>
      <c r="I195" s="89" t="s">
        <v>5</v>
      </c>
      <c r="J195" s="90"/>
      <c r="K195" s="90"/>
      <c r="L195" s="90"/>
      <c r="M195" s="90"/>
      <c r="N195" s="90"/>
      <c r="O195" s="90"/>
      <c r="P195" s="91"/>
      <c r="Q195" s="41">
        <f>Q194+Q162+Q148+Q133+Q109+Q33</f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6"/>
      <c r="B196" s="100" t="s">
        <v>15</v>
      </c>
      <c r="C196" s="101"/>
      <c r="D196" s="101"/>
      <c r="E196" s="101"/>
      <c r="F196" s="20">
        <v>0.2</v>
      </c>
      <c r="G196" s="14">
        <f>G195*F196</f>
        <v>635665.7620000001</v>
      </c>
      <c r="H196" s="1"/>
      <c r="I196" s="100" t="s">
        <v>15</v>
      </c>
      <c r="J196" s="101"/>
      <c r="K196" s="101"/>
      <c r="L196" s="101"/>
      <c r="M196" s="101"/>
      <c r="N196" s="101"/>
      <c r="O196" s="101"/>
      <c r="P196" s="20">
        <v>0.2</v>
      </c>
      <c r="Q196" s="14">
        <f>Q195*P196</f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thickBot="1" x14ac:dyDescent="0.3">
      <c r="A197" s="6"/>
      <c r="B197" s="92" t="s">
        <v>6</v>
      </c>
      <c r="C197" s="93"/>
      <c r="D197" s="93"/>
      <c r="E197" s="93"/>
      <c r="F197" s="94"/>
      <c r="G197" s="15">
        <f>G195+G196</f>
        <v>3813994.5720000002</v>
      </c>
      <c r="H197" s="1"/>
      <c r="I197" s="92" t="s">
        <v>6</v>
      </c>
      <c r="J197" s="93"/>
      <c r="K197" s="93"/>
      <c r="L197" s="93"/>
      <c r="M197" s="93"/>
      <c r="N197" s="93"/>
      <c r="O197" s="93"/>
      <c r="P197" s="94"/>
      <c r="Q197" s="15">
        <f>Q195+Q196</f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33.75" customHeight="1" x14ac:dyDescent="0.25">
      <c r="B198" s="1"/>
      <c r="C198" s="1"/>
      <c r="D198" s="1"/>
      <c r="E198" s="1"/>
      <c r="F198" s="2"/>
      <c r="G198" s="2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7" ht="151.5" customHeight="1" x14ac:dyDescent="0.25">
      <c r="B199" s="3"/>
      <c r="C199" s="3"/>
      <c r="D199" s="3"/>
      <c r="E199" s="3"/>
      <c r="F199" s="3"/>
      <c r="G199" s="3"/>
      <c r="H199" s="3"/>
      <c r="I199" s="3"/>
      <c r="J199" s="84" t="s">
        <v>36</v>
      </c>
      <c r="K199" s="85"/>
      <c r="L199" s="3"/>
      <c r="M199" s="3"/>
      <c r="N199" s="3"/>
      <c r="O199" s="3"/>
      <c r="P199" s="3"/>
      <c r="Q199" s="3"/>
      <c r="R199" s="3"/>
      <c r="S199" s="3"/>
      <c r="T199" s="3"/>
      <c r="U199" s="1"/>
    </row>
    <row r="200" spans="1:27" x14ac:dyDescent="0.25">
      <c r="AA200" s="1"/>
    </row>
  </sheetData>
  <mergeCells count="33">
    <mergeCell ref="B1:R1"/>
    <mergeCell ref="I3:R3"/>
    <mergeCell ref="I4:M4"/>
    <mergeCell ref="B34:Q34"/>
    <mergeCell ref="B109:F109"/>
    <mergeCell ref="I109:P109"/>
    <mergeCell ref="B9:Q9"/>
    <mergeCell ref="B33:F33"/>
    <mergeCell ref="I33:P33"/>
    <mergeCell ref="B162:F162"/>
    <mergeCell ref="I7:Q7"/>
    <mergeCell ref="B110:Q110"/>
    <mergeCell ref="B111:Q111"/>
    <mergeCell ref="B133:F133"/>
    <mergeCell ref="I133:P133"/>
    <mergeCell ref="B134:Q134"/>
    <mergeCell ref="I162:P162"/>
    <mergeCell ref="B163:Q163"/>
    <mergeCell ref="B194:F194"/>
    <mergeCell ref="I194:P194"/>
    <mergeCell ref="J199:K199"/>
    <mergeCell ref="B3:E3"/>
    <mergeCell ref="B195:F195"/>
    <mergeCell ref="B197:F197"/>
    <mergeCell ref="B4:G4"/>
    <mergeCell ref="B7:G7"/>
    <mergeCell ref="I197:P197"/>
    <mergeCell ref="B196:E196"/>
    <mergeCell ref="I196:O196"/>
    <mergeCell ref="B148:F148"/>
    <mergeCell ref="I148:P148"/>
    <mergeCell ref="B149:Q149"/>
    <mergeCell ref="I195:P19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2019-09-03T04:19:57Z</cp:lastPrinted>
  <dcterms:created xsi:type="dcterms:W3CDTF">2018-05-22T01:14:50Z</dcterms:created>
  <dcterms:modified xsi:type="dcterms:W3CDTF">2021-10-11T23:39:10Z</dcterms:modified>
</cp:coreProperties>
</file>