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~1\AppData\Local\Temp\Rar$DIa4112.10646\"/>
    </mc:Choice>
  </mc:AlternateContent>
  <bookViews>
    <workbookView xWindow="0" yWindow="60" windowWidth="14670" windowHeight="1269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Q12" i="1" l="1"/>
  <c r="P10" i="1" l="1"/>
  <c r="Q10" i="1" s="1"/>
  <c r="N10" i="1"/>
  <c r="M10" i="1"/>
  <c r="J10" i="1"/>
  <c r="I10" i="1"/>
  <c r="G11" i="1" l="1"/>
  <c r="G12" i="1" s="1"/>
  <c r="Q11" i="1"/>
  <c r="F3" i="1" l="1"/>
  <c r="Q13" i="1"/>
  <c r="Q14" i="1" s="1"/>
  <c r="G13" i="1" l="1"/>
  <c r="G14" i="1" s="1"/>
</calcChain>
</file>

<file path=xl/sharedStrings.xml><?xml version="1.0" encoding="utf-8"?>
<sst xmlns="http://schemas.openxmlformats.org/spreadsheetml/2006/main" count="36" uniqueCount="27">
  <si>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</si>
  <si>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</si>
  <si>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</si>
  <si>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</si>
  <si>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</si>
  <si>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</si>
  <si>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</si>
  <si>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</si>
  <si>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</si>
  <si>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</si>
  <si>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</si>
  <si>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</si>
  <si>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</si>
  <si>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</si>
  <si>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</si>
  <si>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</si>
  <si>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</si>
  <si>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</si>
  <si>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к Документации о закупке – Структура НМЦ (в т.ч. форма Коммерческого предложения)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</si>
  <si>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</si>
  <si>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</si>
  <si>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</t>
  </si>
  <si>
    <t>1. филиал АО «ДРСК» «Амурские электрические сети»</t>
  </si>
  <si>
    <t>ИТОГО по филиалу "АЭС"</t>
  </si>
  <si>
    <t>км.</t>
  </si>
  <si>
    <r>
      <t>Кабель</t>
    </r>
    <r>
      <rPr>
        <b/>
        <sz val="12"/>
        <color theme="1"/>
        <rFont val="Times New Roman"/>
        <family val="1"/>
        <charset val="204"/>
      </rPr>
      <t xml:space="preserve"> ПвПу2г 1х240мк/70-35</t>
    </r>
    <r>
      <rPr>
        <sz val="12"/>
        <color theme="1"/>
        <rFont val="Times New Roman"/>
        <family val="1"/>
        <charset val="204"/>
      </rPr>
      <t xml:space="preserve">
ТУ 16.К71-335-2004, ГОСТ Р 55025-2012</t>
    </r>
  </si>
  <si>
    <t>Кабели силовые с изоляцией из сшитого полиэтилена (СПЭ)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</si>
</sst>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91">
    <xf numFmtId="0" fontId="0" fillId="0" borderId="0" xfId="0"/>
    <xf numFmtId="0" fontId="7" fillId="0" borderId="0" xfId="0" applyFont="1"/>
    <xf numFmtId="0" fontId="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7" fillId="5" borderId="25" xfId="0" applyFont="1" applyFill="1" applyBorder="1" applyAlignment="1">
      <alignment horizontal="center"/>
    </xf>
    <xf numFmtId="49" fontId="9" fillId="5" borderId="22" xfId="0" applyNumberFormat="1" applyFont="1" applyFill="1" applyBorder="1" applyAlignment="1">
      <alignment horizontal="left" vertical="top" wrapText="1"/>
    </xf>
    <xf numFmtId="49" fontId="2" fillId="2" borderId="21" xfId="0" applyNumberFormat="1" applyFont="1" applyFill="1" applyBorder="1" applyAlignment="1" applyProtection="1">
      <alignment horizontal="left" vertical="top" wrapText="1"/>
      <protection locked="0"/>
    </xf>
    <xf numFmtId="3" fontId="9" fillId="5" borderId="21" xfId="0" applyNumberFormat="1" applyFont="1" applyFill="1" applyBorder="1" applyAlignment="1">
      <alignment horizontal="center" vertical="top" wrapText="1"/>
    </xf>
    <xf numFmtId="4" fontId="9" fillId="5" borderId="21" xfId="0" applyNumberFormat="1" applyFont="1" applyFill="1" applyBorder="1" applyAlignment="1">
      <alignment horizontal="center" vertical="top" wrapText="1"/>
    </xf>
    <xf numFmtId="4" fontId="2" fillId="2" borderId="21" xfId="0" applyNumberFormat="1" applyFont="1" applyFill="1" applyBorder="1" applyAlignment="1" applyProtection="1">
      <alignment horizontal="center" vertical="top" wrapText="1"/>
      <protection locked="0"/>
    </xf>
    <xf numFmtId="164" fontId="9" fillId="5" borderId="21" xfId="0" applyNumberFormat="1" applyFont="1" applyFill="1" applyBorder="1" applyAlignment="1">
      <alignment horizontal="center" vertical="top" wrapText="1"/>
    </xf>
    <xf numFmtId="4" fontId="9" fillId="5" borderId="26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center" wrapText="1"/>
    </xf>
    <xf numFmtId="4" fontId="8" fillId="5" borderId="30" xfId="0" applyNumberFormat="1" applyFont="1" applyFill="1" applyBorder="1" applyAlignment="1">
      <alignment horizontal="center" vertical="top" wrapText="1"/>
    </xf>
    <xf numFmtId="4" fontId="8" fillId="4" borderId="35" xfId="0" applyNumberFormat="1" applyFont="1" applyFill="1" applyBorder="1" applyAlignment="1">
      <alignment horizontal="center" vertical="center" wrapText="1"/>
    </xf>
    <xf numFmtId="9" fontId="2" fillId="2" borderId="38" xfId="0" applyNumberFormat="1" applyFont="1" applyFill="1" applyBorder="1" applyAlignment="1" applyProtection="1">
      <alignment horizontal="center" vertical="top" wrapText="1"/>
    </xf>
    <xf numFmtId="4" fontId="9" fillId="4" borderId="24" xfId="0" applyNumberFormat="1" applyFont="1" applyFill="1" applyBorder="1" applyAlignment="1">
      <alignment horizontal="center" vertical="top" wrapText="1"/>
    </xf>
    <xf numFmtId="4" fontId="9" fillId="4" borderId="42" xfId="0" applyNumberFormat="1" applyFont="1" applyFill="1" applyBorder="1" applyAlignment="1">
      <alignment horizontal="center" vertical="top" wrapText="1"/>
    </xf>
    <xf numFmtId="4" fontId="6" fillId="0" borderId="5" xfId="1" applyNumberFormat="1" applyFont="1" applyBorder="1" applyAlignment="1">
      <alignment horizontal="right" vertical="top"/>
    </xf>
    <xf numFmtId="4" fontId="3" fillId="0" borderId="4" xfId="1" applyNumberFormat="1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4" fontId="5" fillId="4" borderId="35" xfId="0" applyNumberFormat="1" applyFont="1" applyFill="1" applyBorder="1" applyAlignment="1">
      <alignment horizontal="center" vertical="center" wrapText="1"/>
    </xf>
    <xf numFmtId="9" fontId="13" fillId="2" borderId="38" xfId="0" applyNumberFormat="1" applyFont="1" applyFill="1" applyBorder="1" applyAlignment="1" applyProtection="1">
      <alignment horizontal="center" vertical="top" wrapText="1"/>
    </xf>
    <xf numFmtId="4" fontId="4" fillId="4" borderId="24" xfId="0" applyNumberFormat="1" applyFont="1" applyFill="1" applyBorder="1" applyAlignment="1">
      <alignment horizontal="center" vertical="top" wrapText="1"/>
    </xf>
    <xf numFmtId="4" fontId="4" fillId="4" borderId="42" xfId="0" applyNumberFormat="1" applyFont="1" applyFill="1" applyBorder="1" applyAlignment="1">
      <alignment horizontal="center" vertical="top" wrapText="1"/>
    </xf>
    <xf numFmtId="0" fontId="9" fillId="0" borderId="43" xfId="0" applyFont="1" applyBorder="1" applyAlignment="1">
      <alignment horizontal="center" vertical="top" wrapText="1"/>
    </xf>
    <xf numFmtId="4" fontId="12" fillId="5" borderId="49" xfId="0" applyNumberFormat="1" applyFont="1" applyFill="1" applyBorder="1" applyAlignment="1" applyProtection="1">
      <alignment horizontal="center" vertical="top" wrapText="1"/>
    </xf>
    <xf numFmtId="4" fontId="13" fillId="5" borderId="50" xfId="0" applyNumberFormat="1" applyFont="1" applyFill="1" applyBorder="1" applyAlignment="1" applyProtection="1">
      <alignment horizontal="center" vertical="center" wrapText="1"/>
    </xf>
    <xf numFmtId="0" fontId="4" fillId="0" borderId="52" xfId="0" applyFont="1" applyBorder="1" applyAlignment="1">
      <alignment horizontal="center"/>
    </xf>
    <xf numFmtId="0" fontId="4" fillId="0" borderId="3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" fontId="13" fillId="4" borderId="36" xfId="0" applyNumberFormat="1" applyFont="1" applyFill="1" applyBorder="1" applyAlignment="1" applyProtection="1">
      <alignment horizontal="right" vertical="top" wrapText="1"/>
    </xf>
    <xf numFmtId="4" fontId="13" fillId="4" borderId="37" xfId="0" applyNumberFormat="1" applyFont="1" applyFill="1" applyBorder="1" applyAlignment="1" applyProtection="1">
      <alignment horizontal="right" vertical="top" wrapText="1"/>
    </xf>
    <xf numFmtId="4" fontId="2" fillId="4" borderId="36" xfId="0" applyNumberFormat="1" applyFont="1" applyFill="1" applyBorder="1" applyAlignment="1" applyProtection="1">
      <alignment horizontal="right" vertical="top" wrapText="1"/>
    </xf>
    <xf numFmtId="4" fontId="2" fillId="4" borderId="37" xfId="0" applyNumberFormat="1" applyFont="1" applyFill="1" applyBorder="1" applyAlignment="1" applyProtection="1">
      <alignment horizontal="right" vertical="top" wrapText="1"/>
    </xf>
    <xf numFmtId="4" fontId="13" fillId="4" borderId="39" xfId="0" applyNumberFormat="1" applyFont="1" applyFill="1" applyBorder="1" applyAlignment="1" applyProtection="1">
      <alignment horizontal="right" vertical="top" wrapText="1"/>
    </xf>
    <xf numFmtId="4" fontId="13" fillId="4" borderId="40" xfId="0" applyNumberFormat="1" applyFont="1" applyFill="1" applyBorder="1" applyAlignment="1" applyProtection="1">
      <alignment horizontal="right" vertical="top" wrapText="1"/>
    </xf>
    <xf numFmtId="4" fontId="13" fillId="4" borderId="41" xfId="0" applyNumberFormat="1" applyFont="1" applyFill="1" applyBorder="1" applyAlignment="1" applyProtection="1">
      <alignment horizontal="right" vertical="top" wrapText="1"/>
    </xf>
    <xf numFmtId="4" fontId="2" fillId="4" borderId="39" xfId="0" applyNumberFormat="1" applyFont="1" applyFill="1" applyBorder="1" applyAlignment="1" applyProtection="1">
      <alignment horizontal="right" vertical="top" wrapText="1"/>
    </xf>
    <xf numFmtId="4" fontId="2" fillId="4" borderId="40" xfId="0" applyNumberFormat="1" applyFont="1" applyFill="1" applyBorder="1" applyAlignment="1" applyProtection="1">
      <alignment horizontal="right" vertical="top" wrapText="1"/>
    </xf>
    <xf numFmtId="4" fontId="2" fillId="4" borderId="41" xfId="0" applyNumberFormat="1" applyFont="1" applyFill="1" applyBorder="1" applyAlignment="1" applyProtection="1">
      <alignment horizontal="right" vertical="top" wrapText="1"/>
    </xf>
    <xf numFmtId="4" fontId="12" fillId="4" borderId="32" xfId="0" applyNumberFormat="1" applyFont="1" applyFill="1" applyBorder="1" applyAlignment="1" applyProtection="1">
      <alignment horizontal="right" vertical="center" wrapText="1"/>
    </xf>
    <xf numFmtId="4" fontId="12" fillId="4" borderId="33" xfId="0" applyNumberFormat="1" applyFont="1" applyFill="1" applyBorder="1" applyAlignment="1" applyProtection="1">
      <alignment horizontal="right" vertical="center" wrapText="1"/>
    </xf>
    <xf numFmtId="4" fontId="12" fillId="4" borderId="34" xfId="0" applyNumberFormat="1" applyFont="1" applyFill="1" applyBorder="1" applyAlignment="1" applyProtection="1">
      <alignment horizontal="right" vertical="center" wrapText="1"/>
    </xf>
    <xf numFmtId="4" fontId="1" fillId="4" borderId="32" xfId="0" applyNumberFormat="1" applyFont="1" applyFill="1" applyBorder="1" applyAlignment="1" applyProtection="1">
      <alignment horizontal="right" vertical="center" wrapText="1"/>
    </xf>
    <xf numFmtId="4" fontId="1" fillId="4" borderId="33" xfId="0" applyNumberFormat="1" applyFont="1" applyFill="1" applyBorder="1" applyAlignment="1" applyProtection="1">
      <alignment horizontal="right" vertical="center" wrapText="1"/>
    </xf>
    <xf numFmtId="4" fontId="1" fillId="4" borderId="34" xfId="0" applyNumberFormat="1" applyFont="1" applyFill="1" applyBorder="1" applyAlignment="1" applyProtection="1">
      <alignment horizontal="righ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5" fillId="6" borderId="44" xfId="0" applyFont="1" applyFill="1" applyBorder="1" applyAlignment="1">
      <alignment horizontal="center" vertical="center" wrapText="1"/>
    </xf>
    <xf numFmtId="0" fontId="5" fillId="6" borderId="46" xfId="0" applyFont="1" applyFill="1" applyBorder="1" applyAlignment="1">
      <alignment horizontal="center" vertical="center" wrapText="1"/>
    </xf>
    <xf numFmtId="0" fontId="5" fillId="6" borderId="45" xfId="0" applyFont="1" applyFill="1" applyBorder="1" applyAlignment="1">
      <alignment horizontal="center" vertical="center" wrapText="1"/>
    </xf>
    <xf numFmtId="0" fontId="5" fillId="6" borderId="5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5" fillId="6" borderId="53" xfId="0" applyFont="1" applyFill="1" applyBorder="1" applyAlignment="1">
      <alignment horizontal="left"/>
    </xf>
    <xf numFmtId="0" fontId="5" fillId="6" borderId="47" xfId="0" applyFont="1" applyFill="1" applyBorder="1" applyAlignment="1">
      <alignment horizontal="left"/>
    </xf>
    <xf numFmtId="0" fontId="5" fillId="6" borderId="48" xfId="0" applyFont="1" applyFill="1" applyBorder="1" applyAlignment="1">
      <alignment horizontal="left"/>
    </xf>
    <xf numFmtId="0" fontId="8" fillId="5" borderId="28" xfId="0" applyFont="1" applyFill="1" applyBorder="1" applyAlignment="1">
      <alignment horizontal="left"/>
    </xf>
    <xf numFmtId="0" fontId="7" fillId="5" borderId="29" xfId="0" applyFont="1" applyFill="1" applyBorder="1" applyAlignment="1">
      <alignment horizontal="left"/>
    </xf>
    <xf numFmtId="0" fontId="7" fillId="5" borderId="27" xfId="0" applyFont="1" applyFill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justify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"/>
  <sheetViews>
    <sheetView tabSelected="1" zoomScale="70" zoomScaleNormal="70" workbookViewId="0">
      <selection activeCell="G26" sqref="G26"/>
    </sheetView>
  </sheetViews>
  <sheetFormatPr defaultRowHeight="15.75" x14ac:dyDescent="0.25"/>
  <cols>
    <col min="1" max="1" width="4.5703125" style="1" customWidth="1"/>
    <col min="2" max="2" width="9.140625" style="1" customWidth="1"/>
    <col min="3" max="3" width="49.7109375" style="1" customWidth="1"/>
    <col min="4" max="4" width="7.140625" style="1" customWidth="1"/>
    <col min="5" max="5" width="17.140625" style="1" customWidth="1"/>
    <col min="6" max="6" width="16.7109375" style="1" customWidth="1"/>
    <col min="7" max="7" width="22.85546875" style="1" customWidth="1"/>
    <col min="8" max="9" width="9.140625" style="1"/>
    <col min="10" max="10" width="39" style="1" customWidth="1"/>
    <col min="11" max="11" width="21.28515625" style="1" customWidth="1"/>
    <col min="12" max="12" width="23.5703125" style="1" customWidth="1"/>
    <col min="13" max="13" width="7.28515625" style="1" customWidth="1"/>
    <col min="14" max="14" width="15" style="1" customWidth="1"/>
    <col min="15" max="15" width="13.85546875" style="1" customWidth="1"/>
    <col min="16" max="16" width="11.5703125" style="1" customWidth="1"/>
    <col min="17" max="17" width="22.7109375" style="1" customWidth="1"/>
    <col min="18" max="16384" width="9.140625" style="1"/>
  </cols>
  <sheetData>
    <row r="1" spans="1:27" ht="34.5" customHeight="1" x14ac:dyDescent="0.25">
      <c r="B1" s="86" t="s">
        <v>18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6.5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customFormat="1" ht="34.5" customHeight="1" thickBot="1" x14ac:dyDescent="0.3">
      <c r="B3" s="87" t="s">
        <v>10</v>
      </c>
      <c r="C3" s="88"/>
      <c r="D3" s="88"/>
      <c r="E3" s="89"/>
      <c r="F3" s="8">
        <f>G12</f>
        <v>2850333.3328800001</v>
      </c>
      <c r="G3" s="9" t="s">
        <v>2</v>
      </c>
      <c r="H3" s="6"/>
      <c r="I3" s="69" t="s">
        <v>15</v>
      </c>
      <c r="J3" s="70"/>
      <c r="K3" s="70"/>
      <c r="L3" s="70"/>
      <c r="M3" s="70"/>
      <c r="N3" s="70"/>
      <c r="O3" s="70"/>
      <c r="P3" s="70"/>
      <c r="Q3" s="71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customFormat="1" ht="33.75" customHeight="1" x14ac:dyDescent="0.25">
      <c r="B4" s="90" t="s">
        <v>26</v>
      </c>
      <c r="C4" s="90"/>
      <c r="D4" s="90"/>
      <c r="E4" s="90"/>
      <c r="F4" s="90"/>
      <c r="G4" s="90"/>
      <c r="H4" s="6"/>
      <c r="I4" s="85" t="s">
        <v>16</v>
      </c>
      <c r="J4" s="85"/>
      <c r="K4" s="85"/>
      <c r="L4" s="8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customFormat="1" ht="21.75" customHeight="1" x14ac:dyDescent="0.25">
      <c r="B5" s="6"/>
      <c r="C5" s="6"/>
      <c r="D5" s="6"/>
      <c r="E5" s="6"/>
      <c r="F5" s="6"/>
      <c r="G5" s="6"/>
      <c r="H5" s="6"/>
      <c r="I5" s="7" t="s">
        <v>17</v>
      </c>
      <c r="J5" s="7"/>
      <c r="K5" s="7"/>
      <c r="L5" s="7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ht="16.5" thickBot="1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32.25" customHeight="1" thickBot="1" x14ac:dyDescent="0.3">
      <c r="B7" s="64" t="s">
        <v>11</v>
      </c>
      <c r="C7" s="65"/>
      <c r="D7" s="66"/>
      <c r="E7" s="66"/>
      <c r="F7" s="67"/>
      <c r="G7" s="68"/>
      <c r="H7" s="4"/>
      <c r="I7" s="69" t="s">
        <v>21</v>
      </c>
      <c r="J7" s="70"/>
      <c r="K7" s="70"/>
      <c r="L7" s="70"/>
      <c r="M7" s="70"/>
      <c r="N7" s="70"/>
      <c r="O7" s="70"/>
      <c r="P7" s="70"/>
      <c r="Q7" s="71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82.25" customHeight="1" thickBot="1" x14ac:dyDescent="0.3">
      <c r="B8" s="34" t="s">
        <v>3</v>
      </c>
      <c r="C8" s="35" t="s">
        <v>0</v>
      </c>
      <c r="D8" s="35" t="s">
        <v>7</v>
      </c>
      <c r="E8" s="36" t="s">
        <v>8</v>
      </c>
      <c r="F8" s="36" t="s">
        <v>4</v>
      </c>
      <c r="G8" s="37" t="s">
        <v>9</v>
      </c>
      <c r="H8" s="14"/>
      <c r="I8" s="10" t="s">
        <v>3</v>
      </c>
      <c r="J8" s="11" t="s">
        <v>1</v>
      </c>
      <c r="K8" s="15" t="s">
        <v>19</v>
      </c>
      <c r="L8" s="16" t="s">
        <v>20</v>
      </c>
      <c r="M8" s="11" t="s">
        <v>7</v>
      </c>
      <c r="N8" s="12" t="s">
        <v>8</v>
      </c>
      <c r="O8" s="12" t="s">
        <v>12</v>
      </c>
      <c r="P8" s="12" t="s">
        <v>4</v>
      </c>
      <c r="Q8" s="13" t="s">
        <v>13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6.5" thickBot="1" x14ac:dyDescent="0.3">
      <c r="A9" s="5"/>
      <c r="B9" s="72" t="s">
        <v>22</v>
      </c>
      <c r="C9" s="73"/>
      <c r="D9" s="73"/>
      <c r="E9" s="74"/>
      <c r="F9" s="73"/>
      <c r="G9" s="75"/>
      <c r="H9" s="17"/>
      <c r="I9" s="76" t="s">
        <v>22</v>
      </c>
      <c r="J9" s="77"/>
      <c r="K9" s="77"/>
      <c r="L9" s="77"/>
      <c r="M9" s="77"/>
      <c r="N9" s="77"/>
      <c r="O9" s="77"/>
      <c r="P9" s="77"/>
      <c r="Q9" s="78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54" customHeight="1" x14ac:dyDescent="0.25">
      <c r="A10" s="5"/>
      <c r="B10" s="45">
        <v>1</v>
      </c>
      <c r="C10" s="46" t="s">
        <v>25</v>
      </c>
      <c r="D10" s="47" t="s">
        <v>24</v>
      </c>
      <c r="E10" s="33">
        <v>4191666.6660000002</v>
      </c>
      <c r="F10" s="26">
        <v>0.68</v>
      </c>
      <c r="G10" s="44">
        <f>E10*F10</f>
        <v>2850333.3328800001</v>
      </c>
      <c r="H10" s="3"/>
      <c r="I10" s="18">
        <f>B10</f>
        <v>1</v>
      </c>
      <c r="J10" s="19" t="str">
        <f>C10</f>
        <v>Кабель ПвПу2г 1х240мк/70-35
ТУ 16.К71-335-2004, ГОСТ Р 55025-2012</v>
      </c>
      <c r="K10" s="20"/>
      <c r="L10" s="20"/>
      <c r="M10" s="21" t="str">
        <f>D10</f>
        <v>км.</v>
      </c>
      <c r="N10" s="22">
        <f>E10</f>
        <v>4191666.6660000002</v>
      </c>
      <c r="O10" s="23"/>
      <c r="P10" s="24">
        <f>F10</f>
        <v>0.68</v>
      </c>
      <c r="Q10" s="25">
        <f>O10*P10</f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6.5" thickBot="1" x14ac:dyDescent="0.3">
      <c r="B11" s="79" t="s">
        <v>23</v>
      </c>
      <c r="C11" s="80"/>
      <c r="D11" s="80"/>
      <c r="E11" s="80"/>
      <c r="F11" s="81"/>
      <c r="G11" s="43">
        <f>SUM(G10:G10)</f>
        <v>2850333.3328800001</v>
      </c>
      <c r="H11" s="42"/>
      <c r="I11" s="82" t="s">
        <v>23</v>
      </c>
      <c r="J11" s="83"/>
      <c r="K11" s="83"/>
      <c r="L11" s="83"/>
      <c r="M11" s="83"/>
      <c r="N11" s="83"/>
      <c r="O11" s="83"/>
      <c r="P11" s="84"/>
      <c r="Q11" s="27">
        <f>SUM(Q10:Q10)</f>
        <v>0</v>
      </c>
    </row>
    <row r="12" spans="1:27" ht="16.5" thickBot="1" x14ac:dyDescent="0.3">
      <c r="B12" s="58" t="s">
        <v>5</v>
      </c>
      <c r="C12" s="59"/>
      <c r="D12" s="59"/>
      <c r="E12" s="59"/>
      <c r="F12" s="60"/>
      <c r="G12" s="38">
        <f>G11</f>
        <v>2850333.3328800001</v>
      </c>
      <c r="H12" s="3"/>
      <c r="I12" s="61" t="s">
        <v>5</v>
      </c>
      <c r="J12" s="62"/>
      <c r="K12" s="62"/>
      <c r="L12" s="62"/>
      <c r="M12" s="62"/>
      <c r="N12" s="62"/>
      <c r="O12" s="62"/>
      <c r="P12" s="63"/>
      <c r="Q12" s="28">
        <f>Q11</f>
        <v>0</v>
      </c>
    </row>
    <row r="13" spans="1:27" x14ac:dyDescent="0.25">
      <c r="B13" s="48" t="s">
        <v>14</v>
      </c>
      <c r="C13" s="49"/>
      <c r="D13" s="49"/>
      <c r="E13" s="49"/>
      <c r="F13" s="39">
        <v>0.2</v>
      </c>
      <c r="G13" s="40">
        <f>G12*F13</f>
        <v>570066.66657600005</v>
      </c>
      <c r="H13" s="3"/>
      <c r="I13" s="50" t="s">
        <v>14</v>
      </c>
      <c r="J13" s="51"/>
      <c r="K13" s="51"/>
      <c r="L13" s="51"/>
      <c r="M13" s="51"/>
      <c r="N13" s="51"/>
      <c r="O13" s="51"/>
      <c r="P13" s="29">
        <v>0.2</v>
      </c>
      <c r="Q13" s="30">
        <f>Q12*P13</f>
        <v>0</v>
      </c>
    </row>
    <row r="14" spans="1:27" ht="16.5" thickBot="1" x14ac:dyDescent="0.3">
      <c r="B14" s="52" t="s">
        <v>6</v>
      </c>
      <c r="C14" s="53"/>
      <c r="D14" s="53"/>
      <c r="E14" s="53"/>
      <c r="F14" s="54"/>
      <c r="G14" s="41">
        <f>G12+G13</f>
        <v>3420399.999456</v>
      </c>
      <c r="H14" s="3"/>
      <c r="I14" s="55" t="s">
        <v>6</v>
      </c>
      <c r="J14" s="56"/>
      <c r="K14" s="56"/>
      <c r="L14" s="56"/>
      <c r="M14" s="56"/>
      <c r="N14" s="56"/>
      <c r="O14" s="56"/>
      <c r="P14" s="57"/>
      <c r="Q14" s="31">
        <f>Q12+Q13</f>
        <v>0</v>
      </c>
    </row>
  </sheetData>
  <mergeCells count="17">
    <mergeCell ref="I3:Q3"/>
    <mergeCell ref="I4:L4"/>
    <mergeCell ref="B1:Q1"/>
    <mergeCell ref="B3:E3"/>
    <mergeCell ref="B4:G4"/>
    <mergeCell ref="B7:G7"/>
    <mergeCell ref="I7:Q7"/>
    <mergeCell ref="B9:G9"/>
    <mergeCell ref="I9:Q9"/>
    <mergeCell ref="B11:F11"/>
    <mergeCell ref="I11:P11"/>
    <mergeCell ref="B13:E13"/>
    <mergeCell ref="I13:O13"/>
    <mergeCell ref="B14:F14"/>
    <mergeCell ref="I14:P14"/>
    <mergeCell ref="B12:F12"/>
    <mergeCell ref="I12:P12"/>
  </mergeCells>
  <pageMargins left="0.7" right="0.7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" sqref="F1:F15"/>
    </sheetView>
  </sheetViews>
  <sheetFormatPr defaultRowHeight="15" x14ac:dyDescent="0.25"/>
  <sheetData>
    <row r="1" spans="1:6" x14ac:dyDescent="0.25">
      <c r="A1" s="32">
        <v>49818.44</v>
      </c>
      <c r="B1" s="32">
        <v>49818.44</v>
      </c>
      <c r="C1" s="32">
        <v>126604.09</v>
      </c>
      <c r="D1" s="32">
        <v>126604.09</v>
      </c>
      <c r="E1" s="32">
        <v>126604.09</v>
      </c>
      <c r="F1" s="32">
        <v>35302.080000000002</v>
      </c>
    </row>
    <row r="2" spans="1:6" x14ac:dyDescent="0.25">
      <c r="A2" s="32">
        <v>248581.83</v>
      </c>
      <c r="B2" s="32">
        <v>152866.63</v>
      </c>
      <c r="C2" s="32">
        <v>132288.47</v>
      </c>
      <c r="D2" s="32">
        <v>132288.47</v>
      </c>
      <c r="E2" s="32">
        <v>158668.13</v>
      </c>
      <c r="F2" s="32">
        <v>69740.7</v>
      </c>
    </row>
    <row r="3" spans="1:6" x14ac:dyDescent="0.25">
      <c r="A3" s="32">
        <v>69740.7</v>
      </c>
      <c r="B3" s="32">
        <v>69740.7</v>
      </c>
      <c r="C3" s="32">
        <v>158668.13</v>
      </c>
      <c r="D3" s="32">
        <v>158668.13</v>
      </c>
      <c r="E3" s="32">
        <v>218275.01</v>
      </c>
      <c r="F3" s="32">
        <v>344872.39</v>
      </c>
    </row>
    <row r="4" spans="1:6" x14ac:dyDescent="0.25">
      <c r="A4" s="32">
        <v>95045.86</v>
      </c>
      <c r="B4" s="32">
        <v>71990.61</v>
      </c>
      <c r="C4" s="32">
        <v>209320.61</v>
      </c>
      <c r="D4" s="32">
        <v>172559.08</v>
      </c>
      <c r="E4" s="32">
        <v>44097.86</v>
      </c>
      <c r="F4" s="32">
        <v>126604.09</v>
      </c>
    </row>
    <row r="5" spans="1:6" x14ac:dyDescent="0.25">
      <c r="A5" s="32">
        <v>354804.03</v>
      </c>
      <c r="B5" s="32">
        <v>94599.4</v>
      </c>
      <c r="C5" s="32">
        <v>218275.01</v>
      </c>
      <c r="D5" s="32">
        <v>209320.61</v>
      </c>
      <c r="E5" s="32">
        <v>30370.77</v>
      </c>
      <c r="F5" s="32">
        <v>158668.13</v>
      </c>
    </row>
    <row r="6" spans="1:6" x14ac:dyDescent="0.25">
      <c r="A6" s="32">
        <v>94599.4</v>
      </c>
      <c r="B6" s="32">
        <v>126604.09</v>
      </c>
      <c r="C6" s="32">
        <v>44097.86</v>
      </c>
      <c r="D6" s="32">
        <v>218275.01</v>
      </c>
      <c r="F6" s="32">
        <v>209320.61</v>
      </c>
    </row>
    <row r="7" spans="1:6" x14ac:dyDescent="0.25">
      <c r="A7" s="32">
        <v>132288.47</v>
      </c>
      <c r="B7" s="32">
        <v>132288.47</v>
      </c>
      <c r="C7" s="32">
        <v>60417.9</v>
      </c>
      <c r="D7" s="32">
        <v>44097.86</v>
      </c>
      <c r="F7" s="32">
        <v>218275.01</v>
      </c>
    </row>
    <row r="8" spans="1:6" x14ac:dyDescent="0.25">
      <c r="A8" s="32">
        <v>159210.51999999999</v>
      </c>
      <c r="B8" s="32">
        <v>158668.13</v>
      </c>
      <c r="C8" s="32">
        <v>30370.77</v>
      </c>
      <c r="D8" s="32">
        <v>60417.9</v>
      </c>
      <c r="F8" s="32">
        <v>390197</v>
      </c>
    </row>
    <row r="9" spans="1:6" x14ac:dyDescent="0.25">
      <c r="A9" s="32">
        <v>158668.13</v>
      </c>
      <c r="B9" s="32">
        <v>182500.9</v>
      </c>
      <c r="C9" s="32">
        <v>60075.07</v>
      </c>
      <c r="D9" s="32">
        <v>30370.77</v>
      </c>
      <c r="F9" s="32">
        <v>100387.78</v>
      </c>
    </row>
    <row r="10" spans="1:6" x14ac:dyDescent="0.25">
      <c r="A10" s="32">
        <v>178122.2</v>
      </c>
      <c r="B10" s="32">
        <v>172559.08</v>
      </c>
      <c r="C10" s="32">
        <v>85729.43</v>
      </c>
      <c r="D10" s="32">
        <v>60075.07</v>
      </c>
      <c r="F10" s="32">
        <v>44097.86</v>
      </c>
    </row>
    <row r="11" spans="1:6" x14ac:dyDescent="0.25">
      <c r="A11" s="32">
        <v>182500.9</v>
      </c>
      <c r="B11" s="32">
        <v>296858.83</v>
      </c>
      <c r="D11" s="32">
        <v>85729.43</v>
      </c>
      <c r="F11" s="32">
        <v>60417.9</v>
      </c>
    </row>
    <row r="12" spans="1:6" x14ac:dyDescent="0.25">
      <c r="A12" s="32">
        <v>218275.01</v>
      </c>
      <c r="B12" s="32">
        <v>209320.61</v>
      </c>
      <c r="F12" s="32">
        <v>79300.17</v>
      </c>
    </row>
    <row r="13" spans="1:6" x14ac:dyDescent="0.25">
      <c r="A13" s="32">
        <v>100387.78</v>
      </c>
      <c r="B13" s="32">
        <v>218275.01</v>
      </c>
      <c r="F13" s="32">
        <v>60075.07</v>
      </c>
    </row>
    <row r="14" spans="1:6" x14ac:dyDescent="0.25">
      <c r="A14" s="32">
        <v>44097.86</v>
      </c>
      <c r="B14" s="32">
        <v>44097.86</v>
      </c>
      <c r="F14" s="32">
        <v>85729.43</v>
      </c>
    </row>
    <row r="15" spans="1:6" x14ac:dyDescent="0.25">
      <c r="A15" s="32">
        <v>60417.9</v>
      </c>
      <c r="B15" s="32">
        <v>60417.9</v>
      </c>
      <c r="F15" s="32">
        <v>284124.39</v>
      </c>
    </row>
    <row r="16" spans="1:6" x14ac:dyDescent="0.25">
      <c r="A16" s="32">
        <v>79300.17</v>
      </c>
      <c r="B16" s="32">
        <v>79300.17</v>
      </c>
    </row>
    <row r="17" spans="1:2" x14ac:dyDescent="0.25">
      <c r="A17" s="32">
        <v>30370.77</v>
      </c>
      <c r="B17" s="32">
        <v>30370.77</v>
      </c>
    </row>
    <row r="18" spans="1:2" x14ac:dyDescent="0.25">
      <c r="A18" s="32">
        <v>60429.41</v>
      </c>
      <c r="B18" s="32">
        <v>60075.07</v>
      </c>
    </row>
    <row r="19" spans="1:2" x14ac:dyDescent="0.25">
      <c r="A19" s="32">
        <v>60075.07</v>
      </c>
      <c r="B19" s="32">
        <v>85729.43</v>
      </c>
    </row>
    <row r="20" spans="1:2" x14ac:dyDescent="0.25">
      <c r="A20" s="32">
        <v>85729.43</v>
      </c>
      <c r="B20" s="32">
        <v>153599.94</v>
      </c>
    </row>
    <row r="21" spans="1:2" x14ac:dyDescent="0.25">
      <c r="A21" s="32">
        <v>218383.74</v>
      </c>
      <c r="B21" s="32">
        <v>218383.74</v>
      </c>
    </row>
    <row r="22" spans="1:2" x14ac:dyDescent="0.25">
      <c r="A22" s="32">
        <v>284124.39</v>
      </c>
      <c r="B22" s="32">
        <v>293181.13</v>
      </c>
    </row>
    <row r="23" spans="1:2" x14ac:dyDescent="0.25">
      <c r="B23" s="32">
        <v>284124.39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2019-08-27T00:43:30Z</cp:lastPrinted>
  <dcterms:created xsi:type="dcterms:W3CDTF">2018-05-22T01:14:50Z</dcterms:created>
  <dcterms:modified xsi:type="dcterms:W3CDTF">2021-09-06T03:39:29Z</dcterms:modified>
</cp:coreProperties>
</file>