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ЗК не МСП\ДоЗ\"/>
    </mc:Choice>
  </mc:AlternateContent>
  <bookViews>
    <workbookView xWindow="0" yWindow="0" windowWidth="30576" windowHeight="10872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N21" i="1"/>
  <c r="N18" i="1"/>
  <c r="N13" i="1"/>
  <c r="N12" i="1"/>
  <c r="I11" i="1"/>
  <c r="I12" i="1"/>
  <c r="I13" i="1"/>
  <c r="I14" i="1"/>
  <c r="I15" i="1"/>
  <c r="I16" i="1"/>
  <c r="I17" i="1"/>
  <c r="I18" i="1"/>
  <c r="I19" i="1"/>
  <c r="I20" i="1"/>
  <c r="I21" i="1"/>
  <c r="M11" i="1"/>
  <c r="N11" i="1"/>
  <c r="P11" i="1"/>
  <c r="Q11" i="1"/>
  <c r="M12" i="1"/>
  <c r="P12" i="1"/>
  <c r="Q12" i="1" s="1"/>
  <c r="M13" i="1"/>
  <c r="P13" i="1"/>
  <c r="Q13" i="1"/>
  <c r="M14" i="1"/>
  <c r="N14" i="1"/>
  <c r="P14" i="1"/>
  <c r="Q14" i="1"/>
  <c r="M15" i="1"/>
  <c r="N15" i="1"/>
  <c r="P15" i="1"/>
  <c r="Q15" i="1" s="1"/>
  <c r="M16" i="1"/>
  <c r="N16" i="1"/>
  <c r="P16" i="1"/>
  <c r="Q16" i="1"/>
  <c r="M17" i="1"/>
  <c r="N17" i="1"/>
  <c r="P17" i="1"/>
  <c r="Q17" i="1"/>
  <c r="M18" i="1"/>
  <c r="P18" i="1"/>
  <c r="Q18" i="1" s="1"/>
  <c r="M19" i="1"/>
  <c r="N19" i="1"/>
  <c r="P19" i="1"/>
  <c r="Q19" i="1"/>
  <c r="M20" i="1"/>
  <c r="N20" i="1"/>
  <c r="P20" i="1"/>
  <c r="Q20" i="1"/>
  <c r="M21" i="1"/>
  <c r="P21" i="1"/>
  <c r="Q21" i="1" s="1"/>
  <c r="G11" i="1"/>
  <c r="G13" i="1"/>
  <c r="G14" i="1"/>
  <c r="G16" i="1"/>
  <c r="G17" i="1"/>
  <c r="G19" i="1"/>
  <c r="G20" i="1"/>
  <c r="G18" i="1" l="1"/>
  <c r="G12" i="1"/>
  <c r="G21" i="1"/>
  <c r="M10" i="1"/>
  <c r="N10" i="1"/>
  <c r="P10" i="1"/>
  <c r="Q10" i="1" s="1"/>
  <c r="Q22" i="1" s="1"/>
  <c r="I10" i="1" l="1"/>
  <c r="I22" i="1"/>
  <c r="G10" i="1"/>
  <c r="G22" i="1" s="1"/>
  <c r="G23" i="1" l="1"/>
  <c r="F3" i="1" s="1"/>
  <c r="Q23" i="1"/>
  <c r="G24" i="1" l="1"/>
  <c r="G25" i="1" s="1"/>
  <c r="Q24" i="1"/>
  <c r="Q25" i="1" s="1"/>
</calcChain>
</file>

<file path=xl/sharedStrings.xml><?xml version="1.0" encoding="utf-8"?>
<sst xmlns="http://schemas.openxmlformats.org/spreadsheetml/2006/main" count="58" uniqueCount="39">
  <si>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</si>
  <si>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</si>
  <si>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</si>
  <si>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</si>
  <si>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</si>
  <si>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</si>
  <si>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</si>
  <si>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</si>
  <si>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</si>
  <si>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</si>
  <si>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</si>
  <si>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</si>
  <si>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</si>
  <si>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</si>
  <si>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</si>
  <si>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</si>
  <si>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</si>
  <si>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</si>
  <si>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</si>
  <si>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</si>
  <si>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</si>
  <si>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</si>
  <si>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</si>
  <si>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Итого по филиалу "АЭС"</t>
  </si>
  <si>
    <t>Филиал АО "ДРСК" "Амурские электрические сети"</t>
  </si>
  <si>
    <t>Аккумуляторная батарея BB Battery BPS 26-12</t>
  </si>
  <si>
    <t>Аккумуляторная батарея DELTA HRL 12V-100 Ah</t>
  </si>
  <si>
    <t>Преобразователь напряжения стабилизирующий ПНС 220В/200В/3000Вт (ГУАР.436237.035-200)</t>
  </si>
  <si>
    <t>IGBT транзисторы инвертора и выпрямителя IGBT 2 x 200 A /1200 V для ИБП Socomec 32MYDP0200M</t>
  </si>
  <si>
    <t>Батарейный кабинет (Шкаф Э 210-85-105-ПРЕОРА-250)</t>
  </si>
  <si>
    <t>Плата BOOST Power - MAS 60 для ИБП Socomec (S06971401)</t>
  </si>
  <si>
    <t>Предохранитель FUS UR T000 200 A для ИБП Socomec (170M1570)</t>
  </si>
  <si>
    <t>Предохранитель UR 160 A - BS88/70 для ИБП Socomec (26306A160)</t>
  </si>
  <si>
    <t>Плата конвертора DC/DC 1098М (Аналог платы 898)</t>
  </si>
  <si>
    <t>Плата панели управления 899М Sprinter XP3400</t>
  </si>
  <si>
    <t>Аккумуляторная батарея Sprinter XP3400</t>
  </si>
  <si>
    <t>Аккумуляторная батарея Ventura GPL 12-100</t>
  </si>
  <si>
    <t>шт.</t>
  </si>
  <si>
    <t xml:space="preserve">Аккумуляторные батареи к ИПБ 
с комплектующими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</si>
</sst>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4" fontId="8" fillId="6" borderId="7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" fontId="8" fillId="6" borderId="26" xfId="0" applyNumberFormat="1" applyFont="1" applyFill="1" applyBorder="1" applyAlignment="1" applyProtection="1">
      <alignment horizontal="center" vertical="top" wrapText="1"/>
    </xf>
    <xf numFmtId="0" fontId="4" fillId="6" borderId="34" xfId="0" applyFont="1" applyFill="1" applyBorder="1" applyAlignment="1">
      <alignment horizontal="center"/>
    </xf>
    <xf numFmtId="49" fontId="8" fillId="2" borderId="35" xfId="0" applyNumberFormat="1" applyFont="1" applyFill="1" applyBorder="1" applyAlignment="1" applyProtection="1">
      <alignment horizontal="left" vertical="top" wrapText="1"/>
      <protection locked="0"/>
    </xf>
    <xf numFmtId="3" fontId="2" fillId="6" borderId="35" xfId="0" applyNumberFormat="1" applyFont="1" applyFill="1" applyBorder="1" applyAlignment="1">
      <alignment horizontal="center" vertical="top" wrapText="1"/>
    </xf>
    <xf numFmtId="4" fontId="2" fillId="6" borderId="35" xfId="0" applyNumberFormat="1" applyFont="1" applyFill="1" applyBorder="1" applyAlignment="1">
      <alignment horizontal="center" vertical="top" wrapText="1"/>
    </xf>
    <xf numFmtId="4" fontId="8" fillId="2" borderId="35" xfId="0" applyNumberFormat="1" applyFont="1" applyFill="1" applyBorder="1" applyAlignment="1" applyProtection="1">
      <alignment horizontal="center" vertical="top" wrapText="1"/>
      <protection locked="0"/>
    </xf>
    <xf numFmtId="4" fontId="8" fillId="2" borderId="37" xfId="0" applyNumberFormat="1" applyFont="1" applyFill="1" applyBorder="1" applyAlignment="1" applyProtection="1">
      <alignment horizontal="center" vertical="center" wrapText="1"/>
      <protection locked="0"/>
    </xf>
    <xf numFmtId="0" fontId="11" fillId="9" borderId="31" xfId="0" applyFont="1" applyFill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4" fontId="8" fillId="2" borderId="3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31" xfId="0" applyFont="1" applyBorder="1" applyAlignment="1">
      <alignment horizontal="center" vertical="center" wrapText="1"/>
    </xf>
    <xf numFmtId="4" fontId="0" fillId="0" borderId="0" xfId="0" applyNumberFormat="1"/>
    <xf numFmtId="4" fontId="8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19" xfId="0" applyFont="1" applyFill="1" applyBorder="1" applyAlignment="1">
      <alignment horizontal="right"/>
    </xf>
    <xf numFmtId="0" fontId="1" fillId="7" borderId="32" xfId="0" applyFont="1" applyFill="1" applyBorder="1" applyAlignment="1">
      <alignment horizontal="right"/>
    </xf>
    <xf numFmtId="0" fontId="1" fillId="7" borderId="33" xfId="0" applyFont="1" applyFill="1" applyBorder="1" applyAlignment="1">
      <alignment horizontal="right"/>
    </xf>
    <xf numFmtId="0" fontId="1" fillId="7" borderId="30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8" xfId="0" applyFont="1" applyFill="1" applyBorder="1" applyAlignment="1">
      <alignment horizontal="center"/>
    </xf>
    <xf numFmtId="0" fontId="1" fillId="8" borderId="25" xfId="0" applyFont="1" applyFill="1" applyBorder="1" applyAlignment="1">
      <alignment horizontal="center"/>
    </xf>
    <xf numFmtId="0" fontId="1" fillId="8" borderId="22" xfId="0" applyFont="1" applyFill="1" applyBorder="1" applyAlignment="1">
      <alignment horizontal="center"/>
    </xf>
    <xf numFmtId="0" fontId="1" fillId="8" borderId="26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6" borderId="36" xfId="0" applyFont="1" applyFill="1" applyBorder="1" applyAlignment="1">
      <alignment horizontal="right"/>
    </xf>
    <xf numFmtId="0" fontId="1" fillId="6" borderId="32" xfId="0" applyFont="1" applyFill="1" applyBorder="1" applyAlignment="1">
      <alignment horizontal="right"/>
    </xf>
    <xf numFmtId="0" fontId="1" fillId="6" borderId="33" xfId="0" applyFont="1" applyFill="1" applyBorder="1" applyAlignment="1">
      <alignment horizontal="right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tabSelected="1" zoomScale="70" zoomScaleNormal="70" workbookViewId="0">
      <selection activeCell="I27" sqref="I27"/>
    </sheetView>
  </sheetViews>
  <sheetFormatPr defaultRowHeight="14.4" x14ac:dyDescent="0.3"/>
  <cols>
    <col min="1" max="1" width="4.5546875" customWidth="1"/>
    <col min="2" max="2" width="9.109375" customWidth="1"/>
    <col min="3" max="3" width="61.88671875" customWidth="1"/>
    <col min="4" max="4" width="7.109375" customWidth="1"/>
    <col min="5" max="5" width="13.88671875" customWidth="1"/>
    <col min="6" max="6" width="14.6640625" customWidth="1"/>
    <col min="7" max="7" width="22.88671875" customWidth="1"/>
    <col min="8" max="8" width="11.109375" customWidth="1"/>
    <col min="10" max="10" width="33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66" t="s">
        <v>16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67" t="s">
        <v>10</v>
      </c>
      <c r="C3" s="68"/>
      <c r="D3" s="68"/>
      <c r="E3" s="69"/>
      <c r="F3" s="23">
        <f>G23</f>
        <v>3560816.6700000004</v>
      </c>
      <c r="G3" s="17" t="s">
        <v>2</v>
      </c>
      <c r="H3" s="1"/>
      <c r="I3" s="67" t="s">
        <v>21</v>
      </c>
      <c r="J3" s="68"/>
      <c r="K3" s="68"/>
      <c r="L3" s="68"/>
      <c r="M3" s="68"/>
      <c r="N3" s="68"/>
      <c r="O3" s="68"/>
      <c r="P3" s="68"/>
      <c r="Q3" s="7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70" t="s">
        <v>38</v>
      </c>
      <c r="C4" s="70"/>
      <c r="D4" s="70"/>
      <c r="E4" s="70"/>
      <c r="F4" s="70"/>
      <c r="G4" s="70"/>
      <c r="H4" s="1"/>
      <c r="I4" s="75" t="s">
        <v>17</v>
      </c>
      <c r="J4" s="75"/>
      <c r="K4" s="75"/>
      <c r="L4" s="7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71" t="s">
        <v>11</v>
      </c>
      <c r="C7" s="69"/>
      <c r="D7" s="72"/>
      <c r="E7" s="72"/>
      <c r="F7" s="73"/>
      <c r="G7" s="74"/>
      <c r="H7" s="5"/>
      <c r="I7" s="67" t="s">
        <v>20</v>
      </c>
      <c r="J7" s="68"/>
      <c r="K7" s="68"/>
      <c r="L7" s="68"/>
      <c r="M7" s="68"/>
      <c r="N7" s="68"/>
      <c r="O7" s="68"/>
      <c r="P7" s="68"/>
      <c r="Q7" s="7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3">
      <c r="A9" s="6"/>
      <c r="B9" s="42" t="s">
        <v>24</v>
      </c>
      <c r="C9" s="43"/>
      <c r="D9" s="43"/>
      <c r="E9" s="43"/>
      <c r="F9" s="43"/>
      <c r="G9" s="44"/>
      <c r="H9" s="1"/>
      <c r="I9" s="45" t="s">
        <v>24</v>
      </c>
      <c r="J9" s="46"/>
      <c r="K9" s="46"/>
      <c r="L9" s="46"/>
      <c r="M9" s="46"/>
      <c r="N9" s="46"/>
      <c r="O9" s="46"/>
      <c r="P9" s="46"/>
      <c r="Q9" s="47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4" customHeight="1" x14ac:dyDescent="0.3">
      <c r="A10" s="6"/>
      <c r="B10" s="25">
        <v>1</v>
      </c>
      <c r="C10" s="34" t="s">
        <v>25</v>
      </c>
      <c r="D10" s="32" t="s">
        <v>37</v>
      </c>
      <c r="E10" s="35">
        <v>6635</v>
      </c>
      <c r="F10" s="36">
        <v>10</v>
      </c>
      <c r="G10" s="26">
        <f t="shared" ref="G10" si="0">E10*F10</f>
        <v>66350</v>
      </c>
      <c r="H10" s="1"/>
      <c r="I10" s="27">
        <f>B10</f>
        <v>1</v>
      </c>
      <c r="J10" s="33"/>
      <c r="K10" s="28"/>
      <c r="L10" s="28"/>
      <c r="M10" s="29" t="str">
        <f t="shared" ref="M10" si="1">D10</f>
        <v>шт.</v>
      </c>
      <c r="N10" s="30">
        <f t="shared" ref="N10" si="2">E10</f>
        <v>6635</v>
      </c>
      <c r="O10" s="31"/>
      <c r="P10" s="29">
        <f t="shared" ref="P10" si="3">F10</f>
        <v>10</v>
      </c>
      <c r="Q10" s="14">
        <f t="shared" ref="Q10" si="4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4" customHeight="1" x14ac:dyDescent="0.3">
      <c r="A11" s="6"/>
      <c r="B11" s="24">
        <v>2</v>
      </c>
      <c r="C11" s="34" t="s">
        <v>26</v>
      </c>
      <c r="D11" s="32" t="s">
        <v>37</v>
      </c>
      <c r="E11" s="35">
        <v>18818.330000000002</v>
      </c>
      <c r="F11" s="36">
        <v>20</v>
      </c>
      <c r="G11" s="26">
        <f t="shared" ref="G11:G21" si="5">E11*F11</f>
        <v>376366.60000000003</v>
      </c>
      <c r="H11" s="1"/>
      <c r="I11" s="27">
        <f t="shared" ref="I11:I21" si="6">B11</f>
        <v>2</v>
      </c>
      <c r="J11" s="33"/>
      <c r="K11" s="28"/>
      <c r="L11" s="28"/>
      <c r="M11" s="29" t="str">
        <f t="shared" ref="M11:M21" si="7">D11</f>
        <v>шт.</v>
      </c>
      <c r="N11" s="30">
        <f t="shared" ref="N11:N21" si="8">E11</f>
        <v>18818.330000000002</v>
      </c>
      <c r="O11" s="31"/>
      <c r="P11" s="29">
        <f t="shared" ref="P11:P21" si="9">F11</f>
        <v>20</v>
      </c>
      <c r="Q11" s="14">
        <f t="shared" ref="Q11:Q21" si="10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2.4" customHeight="1" x14ac:dyDescent="0.3">
      <c r="A12" s="6"/>
      <c r="B12" s="25">
        <v>3</v>
      </c>
      <c r="C12" s="34" t="s">
        <v>27</v>
      </c>
      <c r="D12" s="32" t="s">
        <v>37</v>
      </c>
      <c r="E12" s="35">
        <v>57500</v>
      </c>
      <c r="F12" s="36">
        <v>5</v>
      </c>
      <c r="G12" s="26">
        <f t="shared" si="5"/>
        <v>287500</v>
      </c>
      <c r="H12" s="1"/>
      <c r="I12" s="27">
        <f t="shared" si="6"/>
        <v>3</v>
      </c>
      <c r="J12" s="33"/>
      <c r="K12" s="28"/>
      <c r="L12" s="28"/>
      <c r="M12" s="29" t="str">
        <f t="shared" si="7"/>
        <v>шт.</v>
      </c>
      <c r="N12" s="30">
        <f t="shared" si="8"/>
        <v>57500</v>
      </c>
      <c r="O12" s="31"/>
      <c r="P12" s="29">
        <f t="shared" si="9"/>
        <v>5</v>
      </c>
      <c r="Q12" s="14">
        <f t="shared" si="10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2.4" customHeight="1" x14ac:dyDescent="0.3">
      <c r="A13" s="6"/>
      <c r="B13" s="24">
        <v>4</v>
      </c>
      <c r="C13" s="34" t="s">
        <v>28</v>
      </c>
      <c r="D13" s="32" t="s">
        <v>37</v>
      </c>
      <c r="E13" s="35">
        <v>46916.67</v>
      </c>
      <c r="F13" s="36">
        <v>3</v>
      </c>
      <c r="G13" s="26">
        <f t="shared" si="5"/>
        <v>140750.01</v>
      </c>
      <c r="H13" s="1"/>
      <c r="I13" s="27">
        <f t="shared" si="6"/>
        <v>4</v>
      </c>
      <c r="J13" s="33"/>
      <c r="K13" s="28"/>
      <c r="L13" s="28"/>
      <c r="M13" s="29" t="str">
        <f t="shared" si="7"/>
        <v>шт.</v>
      </c>
      <c r="N13" s="30">
        <f t="shared" si="8"/>
        <v>46916.67</v>
      </c>
      <c r="O13" s="31"/>
      <c r="P13" s="29">
        <f t="shared" si="9"/>
        <v>3</v>
      </c>
      <c r="Q13" s="14">
        <f t="shared" si="10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4" customHeight="1" x14ac:dyDescent="0.3">
      <c r="A14" s="6"/>
      <c r="B14" s="25">
        <v>5</v>
      </c>
      <c r="C14" s="34" t="s">
        <v>29</v>
      </c>
      <c r="D14" s="32" t="s">
        <v>37</v>
      </c>
      <c r="E14" s="35">
        <v>141666.67000000001</v>
      </c>
      <c r="F14" s="36">
        <v>2</v>
      </c>
      <c r="G14" s="26">
        <f t="shared" si="5"/>
        <v>283333.34000000003</v>
      </c>
      <c r="H14" s="1"/>
      <c r="I14" s="27">
        <f t="shared" si="6"/>
        <v>5</v>
      </c>
      <c r="J14" s="33"/>
      <c r="K14" s="28"/>
      <c r="L14" s="28"/>
      <c r="M14" s="29" t="str">
        <f t="shared" si="7"/>
        <v>шт.</v>
      </c>
      <c r="N14" s="30">
        <f t="shared" si="8"/>
        <v>141666.67000000001</v>
      </c>
      <c r="O14" s="31"/>
      <c r="P14" s="29">
        <f t="shared" si="9"/>
        <v>2</v>
      </c>
      <c r="Q14" s="14">
        <f t="shared" si="10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4" customHeight="1" x14ac:dyDescent="0.3">
      <c r="A15" s="6"/>
      <c r="B15" s="24">
        <v>6</v>
      </c>
      <c r="C15" s="34" t="s">
        <v>30</v>
      </c>
      <c r="D15" s="32" t="s">
        <v>37</v>
      </c>
      <c r="E15" s="35">
        <v>255833.34</v>
      </c>
      <c r="F15" s="36">
        <v>1</v>
      </c>
      <c r="G15" s="26">
        <f>E15*F15</f>
        <v>255833.34</v>
      </c>
      <c r="H15" s="1"/>
      <c r="I15" s="27">
        <f t="shared" si="6"/>
        <v>6</v>
      </c>
      <c r="J15" s="33"/>
      <c r="K15" s="28"/>
      <c r="L15" s="28"/>
      <c r="M15" s="29" t="str">
        <f t="shared" si="7"/>
        <v>шт.</v>
      </c>
      <c r="N15" s="30">
        <f t="shared" si="8"/>
        <v>255833.34</v>
      </c>
      <c r="O15" s="31"/>
      <c r="P15" s="29">
        <f t="shared" si="9"/>
        <v>1</v>
      </c>
      <c r="Q15" s="14">
        <f t="shared" si="10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2.4" customHeight="1" x14ac:dyDescent="0.3">
      <c r="A16" s="6"/>
      <c r="B16" s="25">
        <v>7</v>
      </c>
      <c r="C16" s="34" t="s">
        <v>31</v>
      </c>
      <c r="D16" s="32" t="s">
        <v>37</v>
      </c>
      <c r="E16" s="35">
        <v>13166.67</v>
      </c>
      <c r="F16" s="36">
        <v>4</v>
      </c>
      <c r="G16" s="26">
        <f t="shared" si="5"/>
        <v>52666.68</v>
      </c>
      <c r="H16" s="1"/>
      <c r="I16" s="27">
        <f t="shared" si="6"/>
        <v>7</v>
      </c>
      <c r="J16" s="33"/>
      <c r="K16" s="28"/>
      <c r="L16" s="28"/>
      <c r="M16" s="29" t="str">
        <f t="shared" si="7"/>
        <v>шт.</v>
      </c>
      <c r="N16" s="30">
        <f t="shared" si="8"/>
        <v>13166.67</v>
      </c>
      <c r="O16" s="31"/>
      <c r="P16" s="29">
        <f t="shared" si="9"/>
        <v>4</v>
      </c>
      <c r="Q16" s="14">
        <f t="shared" si="10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2.4" customHeight="1" x14ac:dyDescent="0.3">
      <c r="A17" s="6"/>
      <c r="B17" s="24">
        <v>8</v>
      </c>
      <c r="C17" s="34" t="s">
        <v>32</v>
      </c>
      <c r="D17" s="32" t="s">
        <v>37</v>
      </c>
      <c r="E17" s="35">
        <v>3125</v>
      </c>
      <c r="F17" s="36">
        <v>2</v>
      </c>
      <c r="G17" s="26">
        <f t="shared" si="5"/>
        <v>6250</v>
      </c>
      <c r="H17" s="1"/>
      <c r="I17" s="27">
        <f t="shared" si="6"/>
        <v>8</v>
      </c>
      <c r="J17" s="33"/>
      <c r="K17" s="28"/>
      <c r="L17" s="28"/>
      <c r="M17" s="29" t="str">
        <f t="shared" si="7"/>
        <v>шт.</v>
      </c>
      <c r="N17" s="30">
        <f t="shared" si="8"/>
        <v>3125</v>
      </c>
      <c r="O17" s="31"/>
      <c r="P17" s="29">
        <f t="shared" si="9"/>
        <v>2</v>
      </c>
      <c r="Q17" s="14">
        <f t="shared" si="10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6.4" customHeight="1" x14ac:dyDescent="0.3">
      <c r="A18" s="6"/>
      <c r="B18" s="25">
        <v>9</v>
      </c>
      <c r="C18" s="34" t="s">
        <v>33</v>
      </c>
      <c r="D18" s="32" t="s">
        <v>37</v>
      </c>
      <c r="E18" s="35">
        <v>22641.67</v>
      </c>
      <c r="F18" s="36">
        <v>6</v>
      </c>
      <c r="G18" s="26">
        <f t="shared" si="5"/>
        <v>135850.01999999999</v>
      </c>
      <c r="H18" s="1"/>
      <c r="I18" s="27">
        <f t="shared" si="6"/>
        <v>9</v>
      </c>
      <c r="J18" s="33"/>
      <c r="K18" s="28"/>
      <c r="L18" s="28"/>
      <c r="M18" s="29" t="str">
        <f t="shared" si="7"/>
        <v>шт.</v>
      </c>
      <c r="N18" s="30">
        <f t="shared" si="8"/>
        <v>22641.67</v>
      </c>
      <c r="O18" s="31"/>
      <c r="P18" s="29">
        <f t="shared" si="9"/>
        <v>6</v>
      </c>
      <c r="Q18" s="14">
        <f t="shared" si="10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6.4" customHeight="1" x14ac:dyDescent="0.3">
      <c r="A19" s="6"/>
      <c r="B19" s="24">
        <v>10</v>
      </c>
      <c r="C19" s="34" t="s">
        <v>34</v>
      </c>
      <c r="D19" s="32" t="s">
        <v>37</v>
      </c>
      <c r="E19" s="35">
        <v>17658.330000000002</v>
      </c>
      <c r="F19" s="36">
        <v>6</v>
      </c>
      <c r="G19" s="26">
        <f t="shared" si="5"/>
        <v>105949.98000000001</v>
      </c>
      <c r="H19" s="1"/>
      <c r="I19" s="27">
        <f t="shared" si="6"/>
        <v>10</v>
      </c>
      <c r="J19" s="33"/>
      <c r="K19" s="28"/>
      <c r="L19" s="28"/>
      <c r="M19" s="29" t="str">
        <f t="shared" si="7"/>
        <v>шт.</v>
      </c>
      <c r="N19" s="30">
        <f t="shared" si="8"/>
        <v>17658.330000000002</v>
      </c>
      <c r="O19" s="31"/>
      <c r="P19" s="29">
        <f t="shared" si="9"/>
        <v>6</v>
      </c>
      <c r="Q19" s="14">
        <f t="shared" si="10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6.4" customHeight="1" x14ac:dyDescent="0.3">
      <c r="A20" s="6"/>
      <c r="B20" s="25">
        <v>11</v>
      </c>
      <c r="C20" s="34" t="s">
        <v>35</v>
      </c>
      <c r="D20" s="32" t="s">
        <v>37</v>
      </c>
      <c r="E20" s="35">
        <v>24552.5</v>
      </c>
      <c r="F20" s="36">
        <v>70</v>
      </c>
      <c r="G20" s="26">
        <f t="shared" si="5"/>
        <v>1718675</v>
      </c>
      <c r="H20" s="1"/>
      <c r="I20" s="27">
        <f t="shared" si="6"/>
        <v>11</v>
      </c>
      <c r="J20" s="33"/>
      <c r="K20" s="28"/>
      <c r="L20" s="28"/>
      <c r="M20" s="29" t="str">
        <f t="shared" si="7"/>
        <v>шт.</v>
      </c>
      <c r="N20" s="30">
        <f t="shared" si="8"/>
        <v>24552.5</v>
      </c>
      <c r="O20" s="31"/>
      <c r="P20" s="29">
        <f t="shared" si="9"/>
        <v>70</v>
      </c>
      <c r="Q20" s="14">
        <f t="shared" si="10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6.4" customHeight="1" x14ac:dyDescent="0.3">
      <c r="A21" s="6"/>
      <c r="B21" s="24">
        <v>12</v>
      </c>
      <c r="C21" s="34" t="s">
        <v>36</v>
      </c>
      <c r="D21" s="32" t="s">
        <v>37</v>
      </c>
      <c r="E21" s="35">
        <v>13129.17</v>
      </c>
      <c r="F21" s="36">
        <v>10</v>
      </c>
      <c r="G21" s="26">
        <f t="shared" si="5"/>
        <v>131291.70000000001</v>
      </c>
      <c r="H21" s="1"/>
      <c r="I21" s="27">
        <f t="shared" si="6"/>
        <v>12</v>
      </c>
      <c r="J21" s="33"/>
      <c r="K21" s="28"/>
      <c r="L21" s="28"/>
      <c r="M21" s="29" t="str">
        <f t="shared" si="7"/>
        <v>шт.</v>
      </c>
      <c r="N21" s="30">
        <f t="shared" si="8"/>
        <v>13129.17</v>
      </c>
      <c r="O21" s="31"/>
      <c r="P21" s="29">
        <f t="shared" si="9"/>
        <v>10</v>
      </c>
      <c r="Q21" s="14">
        <f t="shared" si="10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" thickBot="1" x14ac:dyDescent="0.35">
      <c r="A22" s="6"/>
      <c r="B22" s="39" t="s">
        <v>23</v>
      </c>
      <c r="C22" s="40"/>
      <c r="D22" s="40"/>
      <c r="E22" s="40"/>
      <c r="F22" s="41"/>
      <c r="G22" s="16">
        <f>SUM(G10:G21)</f>
        <v>3560816.6700000004</v>
      </c>
      <c r="H22" s="1"/>
      <c r="I22" s="50" t="str">
        <f>B22</f>
        <v>Итого по филиалу "АЭС"</v>
      </c>
      <c r="J22" s="51"/>
      <c r="K22" s="51"/>
      <c r="L22" s="51"/>
      <c r="M22" s="51"/>
      <c r="N22" s="51"/>
      <c r="O22" s="51"/>
      <c r="P22" s="52"/>
      <c r="Q22" s="15">
        <f>SUM(Q10:Q10)</f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1" customHeight="1" thickBot="1" x14ac:dyDescent="0.35">
      <c r="A23" s="6"/>
      <c r="B23" s="60" t="s">
        <v>5</v>
      </c>
      <c r="C23" s="61"/>
      <c r="D23" s="61"/>
      <c r="E23" s="61"/>
      <c r="F23" s="62"/>
      <c r="G23" s="11">
        <f>G22</f>
        <v>3560816.6700000004</v>
      </c>
      <c r="H23" s="1"/>
      <c r="I23" s="60" t="s">
        <v>5</v>
      </c>
      <c r="J23" s="61"/>
      <c r="K23" s="61"/>
      <c r="L23" s="61"/>
      <c r="M23" s="61"/>
      <c r="N23" s="61"/>
      <c r="O23" s="61"/>
      <c r="P23" s="62"/>
      <c r="Q23" s="11">
        <f>SUM(Q9:Q22)</f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" customHeight="1" x14ac:dyDescent="0.3">
      <c r="A24" s="6"/>
      <c r="B24" s="58" t="s">
        <v>14</v>
      </c>
      <c r="C24" s="59"/>
      <c r="D24" s="59"/>
      <c r="E24" s="65"/>
      <c r="F24" s="18">
        <v>0.2</v>
      </c>
      <c r="G24" s="12">
        <f>G23*F24</f>
        <v>712163.33400000015</v>
      </c>
      <c r="H24" s="1"/>
      <c r="I24" s="58" t="s">
        <v>14</v>
      </c>
      <c r="J24" s="59"/>
      <c r="K24" s="59"/>
      <c r="L24" s="59"/>
      <c r="M24" s="59"/>
      <c r="N24" s="59"/>
      <c r="O24" s="59"/>
      <c r="P24" s="18">
        <v>0.2</v>
      </c>
      <c r="Q24" s="12">
        <f>Q23*P24</f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 thickBot="1" x14ac:dyDescent="0.35">
      <c r="A25" s="6"/>
      <c r="B25" s="55" t="s">
        <v>6</v>
      </c>
      <c r="C25" s="56"/>
      <c r="D25" s="56"/>
      <c r="E25" s="56"/>
      <c r="F25" s="57"/>
      <c r="G25" s="13">
        <f>G23+G24</f>
        <v>4272980.0040000007</v>
      </c>
      <c r="H25" s="1"/>
      <c r="I25" s="55" t="s">
        <v>6</v>
      </c>
      <c r="J25" s="56"/>
      <c r="K25" s="56"/>
      <c r="L25" s="56"/>
      <c r="M25" s="56"/>
      <c r="N25" s="56"/>
      <c r="O25" s="56"/>
      <c r="P25" s="57"/>
      <c r="Q25" s="13">
        <f>Q23+Q24</f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3.75" customHeight="1" x14ac:dyDescent="0.3">
      <c r="B26" s="64"/>
      <c r="C26" s="64"/>
      <c r="D26" s="64"/>
      <c r="E26" s="64"/>
      <c r="F26" s="64"/>
      <c r="G26" s="64"/>
      <c r="H26" s="1"/>
      <c r="I26" s="1"/>
      <c r="J26" s="1"/>
      <c r="K26" s="1"/>
      <c r="L26" s="1"/>
      <c r="M26" s="2"/>
      <c r="N26" s="2"/>
      <c r="O26" s="2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1.5" customHeight="1" x14ac:dyDescent="0.3">
      <c r="B27" s="63"/>
      <c r="C27" s="63"/>
      <c r="D27" s="63"/>
      <c r="E27" s="63"/>
      <c r="F27" s="63"/>
      <c r="G27" s="63"/>
      <c r="H27" s="3"/>
      <c r="I27" s="3"/>
      <c r="J27" s="53" t="s">
        <v>15</v>
      </c>
      <c r="K27" s="54"/>
      <c r="L27" s="21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1"/>
    </row>
    <row r="28" spans="1:27" ht="19.2" x14ac:dyDescent="0.3">
      <c r="J28" s="49"/>
      <c r="K28" s="49"/>
      <c r="L28" s="19"/>
      <c r="AA28" s="1"/>
    </row>
    <row r="29" spans="1:27" ht="16.8" x14ac:dyDescent="0.3">
      <c r="J29" s="48"/>
      <c r="K29" s="48"/>
      <c r="L29" s="20"/>
    </row>
    <row r="30" spans="1:27" ht="19.2" x14ac:dyDescent="0.3">
      <c r="J30" s="49"/>
      <c r="K30" s="49"/>
      <c r="L30" s="19"/>
    </row>
    <row r="31" spans="1:27" x14ac:dyDescent="0.3">
      <c r="F31" s="38"/>
      <c r="H31" s="37"/>
    </row>
    <row r="32" spans="1:27" x14ac:dyDescent="0.3">
      <c r="F32" s="38"/>
      <c r="H32" s="37"/>
    </row>
    <row r="33" spans="6:8" x14ac:dyDescent="0.3">
      <c r="F33" s="38"/>
      <c r="H33" s="37"/>
    </row>
    <row r="34" spans="6:8" x14ac:dyDescent="0.3">
      <c r="F34" s="38"/>
      <c r="H34" s="37"/>
    </row>
    <row r="35" spans="6:8" x14ac:dyDescent="0.3">
      <c r="F35" s="38"/>
      <c r="H35" s="37"/>
    </row>
    <row r="36" spans="6:8" x14ac:dyDescent="0.3">
      <c r="F36" s="38"/>
      <c r="H36" s="37"/>
    </row>
    <row r="37" spans="6:8" x14ac:dyDescent="0.3">
      <c r="F37" s="38"/>
      <c r="H37" s="37"/>
    </row>
    <row r="38" spans="6:8" x14ac:dyDescent="0.3">
      <c r="F38" s="38"/>
      <c r="H38" s="37"/>
    </row>
    <row r="39" spans="6:8" x14ac:dyDescent="0.3">
      <c r="F39" s="38"/>
      <c r="H39" s="37"/>
    </row>
    <row r="40" spans="6:8" x14ac:dyDescent="0.3">
      <c r="F40" s="38"/>
      <c r="H40" s="37"/>
    </row>
    <row r="41" spans="6:8" x14ac:dyDescent="0.3">
      <c r="F41" s="38"/>
      <c r="H41" s="37"/>
    </row>
    <row r="42" spans="6:8" x14ac:dyDescent="0.3">
      <c r="F42" s="38"/>
      <c r="H42" s="37"/>
    </row>
  </sheetData>
  <sheetProtection formatCells="0" formatColumns="0" formatRows="0" insertRows="0" deleteRows="0"/>
  <mergeCells count="23">
    <mergeCell ref="B1:Q1"/>
    <mergeCell ref="B3:E3"/>
    <mergeCell ref="B4:G4"/>
    <mergeCell ref="B7:G7"/>
    <mergeCell ref="I4:L4"/>
    <mergeCell ref="I3:Q3"/>
    <mergeCell ref="I7:Q7"/>
    <mergeCell ref="B22:F22"/>
    <mergeCell ref="B9:G9"/>
    <mergeCell ref="I9:Q9"/>
    <mergeCell ref="J29:K29"/>
    <mergeCell ref="J30:K30"/>
    <mergeCell ref="J28:K28"/>
    <mergeCell ref="I22:P22"/>
    <mergeCell ref="J27:K27"/>
    <mergeCell ref="I25:P25"/>
    <mergeCell ref="I24:O24"/>
    <mergeCell ref="I23:P23"/>
    <mergeCell ref="B27:G27"/>
    <mergeCell ref="B26:G26"/>
    <mergeCell ref="B25:F25"/>
    <mergeCell ref="B24:E24"/>
    <mergeCell ref="B23:F23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2020-10-01T06:11:23Z</cp:lastPrinted>
  <dcterms:created xsi:type="dcterms:W3CDTF">2018-05-22T01:14:50Z</dcterms:created>
  <dcterms:modified xsi:type="dcterms:W3CDTF">2021-07-16T02:06:32Z</dcterms:modified>
</cp:coreProperties>
</file>