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141401 А ЭФ  мсп (ХЭС) реконстр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9" i="1" l="1"/>
  <c r="Q10" i="1" l="1"/>
  <c r="E9" i="1" l="1"/>
  <c r="J9" i="1"/>
  <c r="P9" i="1" l="1"/>
  <c r="N9" i="1"/>
  <c r="M9" i="1"/>
  <c r="I9" i="1"/>
  <c r="G9" i="1"/>
  <c r="G10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<sst xmlns="http://schemas.openxmlformats.org/spreadsheetml/2006/main" count="32" uniqueCount="25">
  <si>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</si>
  <si>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</si>
  <si>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</si>
  <si>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</si>
  <si>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</si>
  <si>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</si>
  <si>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</si>
  <si>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</si>
  <si>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</si>
  <si>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</si>
  <si>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</si>
  <si>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</si>
  <si>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</si>
  <si>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</si>
  <si>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</si>
  <si>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</si>
  <si>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</si>
  <si>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</si>
  <si>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</si>
  <si>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</si>
  <si>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</si>
  <si>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</si>
  <si>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</si>
  <si>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</si>
  <si>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Реконструкция сети связи и передачи данных для нужд филиала "ХЭС" , каналы связи и п/д формата STM-4 на базе мультиплексоров  по кольцевой схеме с опорных ПС 110 кВ г. Хабаровска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</si>
</sst>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6" fillId="0" borderId="26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6" fillId="0" borderId="0" xfId="1" applyFont="1" applyAlignment="1">
      <alignment horizontal="right" vertical="center" wrapText="1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9" xfId="0" applyNumberFormat="1" applyFont="1" applyFill="1" applyBorder="1" applyAlignment="1" applyProtection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 applyProtection="1">
      <alignment horizontal="left" vertical="center" wrapText="1"/>
      <protection locked="0"/>
    </xf>
    <xf numFmtId="3" fontId="2" fillId="5" borderId="8" xfId="0" applyNumberFormat="1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center" wrapText="1"/>
    </xf>
    <xf numFmtId="4" fontId="2" fillId="5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3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7" fillId="2" borderId="0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164" fontId="16" fillId="0" borderId="27" xfId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C1" zoomScaleNormal="100" workbookViewId="0">
      <selection activeCell="Q10" sqref="Q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5" t="s">
        <v>17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7" t="s">
        <v>10</v>
      </c>
      <c r="C3" s="38"/>
      <c r="D3" s="38"/>
      <c r="E3" s="38"/>
      <c r="F3" s="59">
        <v>9518643.8699999992</v>
      </c>
      <c r="G3" s="21" t="s">
        <v>2</v>
      </c>
      <c r="H3" s="1"/>
      <c r="I3" s="37" t="s">
        <v>22</v>
      </c>
      <c r="J3" s="38"/>
      <c r="K3" s="38"/>
      <c r="L3" s="38"/>
      <c r="M3" s="38"/>
      <c r="N3" s="38"/>
      <c r="O3" s="38"/>
      <c r="P3" s="38"/>
      <c r="Q3" s="3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50"/>
      <c r="G4" s="49"/>
      <c r="H4" s="1"/>
      <c r="I4" s="58" t="s">
        <v>18</v>
      </c>
      <c r="J4" s="58"/>
      <c r="K4" s="58"/>
      <c r="L4" s="5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8" t="s">
        <v>19</v>
      </c>
      <c r="J5" s="18"/>
      <c r="K5" s="18"/>
      <c r="L5" s="1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1" t="s">
        <v>11</v>
      </c>
      <c r="C7" s="52"/>
      <c r="D7" s="53"/>
      <c r="E7" s="53"/>
      <c r="F7" s="54"/>
      <c r="G7" s="55"/>
      <c r="H7" s="5"/>
      <c r="I7" s="37" t="s">
        <v>21</v>
      </c>
      <c r="J7" s="38"/>
      <c r="K7" s="38"/>
      <c r="L7" s="38"/>
      <c r="M7" s="38"/>
      <c r="N7" s="38"/>
      <c r="O7" s="38"/>
      <c r="P7" s="38"/>
      <c r="Q7" s="3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33" customFormat="1" ht="158.25" thickBot="1" x14ac:dyDescent="0.3">
      <c r="A9" s="22"/>
      <c r="B9" s="23">
        <v>1</v>
      </c>
      <c r="C9" s="20" t="s">
        <v>24</v>
      </c>
      <c r="D9" s="24" t="s">
        <v>12</v>
      </c>
      <c r="E9" s="25">
        <f>F3</f>
        <v>9518643.8699999992</v>
      </c>
      <c r="F9" s="26">
        <v>1</v>
      </c>
      <c r="G9" s="27">
        <f>E9*F9</f>
        <v>9518643.8699999992</v>
      </c>
      <c r="H9" s="5"/>
      <c r="I9" s="28">
        <f>B9</f>
        <v>1</v>
      </c>
      <c r="J9" s="19" t="str">
        <f>C9</f>
        <v>Реконструкция сети связи и передачи данных для нужд филиала "ХЭС" , каналы связи и п/д формата STM-4 на базе мультиплексоров  по кольцевой схеме с опорных ПС 110 кВ г. Хабаровска</v>
      </c>
      <c r="K9" s="29"/>
      <c r="L9" s="29"/>
      <c r="M9" s="30" t="str">
        <f>D9</f>
        <v>шт.</v>
      </c>
      <c r="N9" s="31">
        <f>E9</f>
        <v>9518643.8699999992</v>
      </c>
      <c r="O9" s="24"/>
      <c r="P9" s="30">
        <f>F9</f>
        <v>1</v>
      </c>
      <c r="Q9" s="32">
        <f>O9*P9</f>
        <v>0</v>
      </c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21" customHeight="1" thickBot="1" x14ac:dyDescent="0.3">
      <c r="A10" s="6"/>
      <c r="B10" s="40" t="s">
        <v>5</v>
      </c>
      <c r="C10" s="41"/>
      <c r="D10" s="41"/>
      <c r="E10" s="41"/>
      <c r="F10" s="42"/>
      <c r="G10" s="11">
        <f>SUM(G9:G9)</f>
        <v>9518643.8699999992</v>
      </c>
      <c r="H10" s="1"/>
      <c r="I10" s="40" t="s">
        <v>5</v>
      </c>
      <c r="J10" s="41"/>
      <c r="K10" s="41"/>
      <c r="L10" s="41"/>
      <c r="M10" s="41"/>
      <c r="N10" s="41"/>
      <c r="O10" s="41"/>
      <c r="P10" s="42"/>
      <c r="Q10" s="11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6" t="s">
        <v>15</v>
      </c>
      <c r="C11" s="57"/>
      <c r="D11" s="57"/>
      <c r="E11" s="57"/>
      <c r="F11" s="14">
        <v>0.2</v>
      </c>
      <c r="G11" s="12">
        <f>G10*F11</f>
        <v>1903728.774</v>
      </c>
      <c r="H11" s="1"/>
      <c r="I11" s="56" t="s">
        <v>15</v>
      </c>
      <c r="J11" s="57"/>
      <c r="K11" s="57"/>
      <c r="L11" s="57"/>
      <c r="M11" s="57"/>
      <c r="N11" s="57"/>
      <c r="O11" s="57"/>
      <c r="P11" s="14">
        <v>0.2</v>
      </c>
      <c r="Q11" s="12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3">
        <f>G10+G11</f>
        <v>11422372.643999999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3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6"/>
      <c r="C13" s="36"/>
      <c r="D13" s="36"/>
      <c r="E13" s="36"/>
      <c r="F13" s="36"/>
      <c r="G13" s="36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6"/>
      <c r="C14" s="36"/>
      <c r="D14" s="36"/>
      <c r="E14" s="36"/>
      <c r="F14" s="36"/>
      <c r="G14" s="36"/>
      <c r="H14" s="3"/>
      <c r="I14" s="3"/>
      <c r="J14" s="43" t="s">
        <v>16</v>
      </c>
      <c r="K14" s="44"/>
      <c r="L14" s="1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5"/>
      <c r="K15" s="35"/>
      <c r="L15" s="15"/>
      <c r="AA15" s="1"/>
    </row>
    <row r="16" spans="1:27" ht="16.5" x14ac:dyDescent="0.25">
      <c r="J16" s="34"/>
      <c r="K16" s="34"/>
      <c r="L16" s="16"/>
    </row>
    <row r="17" spans="10:12" ht="19.5" x14ac:dyDescent="0.25">
      <c r="J17" s="35"/>
      <c r="K17" s="35"/>
      <c r="L17" s="1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2021-04-14T04:55:30Z</dcterms:modified>
</cp:coreProperties>
</file>