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та по ГКПЗ 2021\закупки 2021\90601 А не МСП\ДоЗ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G11" i="1"/>
  <c r="Q11" i="1"/>
  <c r="P11" i="1"/>
  <c r="N11" i="1"/>
  <c r="M11" i="1"/>
  <c r="M10" i="1"/>
  <c r="J10" i="1"/>
  <c r="G10" i="1" l="1"/>
  <c r="G12" i="1" s="1"/>
  <c r="I10" i="1"/>
  <c r="N10" i="1"/>
  <c r="P10" i="1"/>
  <c r="Q10" i="1"/>
  <c r="F4" i="1" l="1"/>
  <c r="Q12" i="1" l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<sst xmlns="http://schemas.openxmlformats.org/spreadsheetml/2006/main" count="39" uniqueCount="30">
  <si>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</si>
  <si>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</si>
  <si>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</si>
  <si>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</si>
  <si>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</si>
  <si>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</si>
  <si>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</si>
  <si>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</si>
  <si>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</si>
  <si>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</si>
  <si>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</si>
  <si>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</si>
  <si>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</si>
  <si>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</si>
  <si>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</si>
  <si>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</si>
  <si>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</si>
  <si>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</si>
  <si>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</si>
  <si>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</si>
  <si>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</si>
  <si>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</si>
  <si>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</si>
  <si>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</si>
  <si>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</si>
  <si>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</si>
  <si>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</si>
  <si>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</si>
  <si>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Разработка РД «Модернизация узла связи на ПС 110 кВ Штыково с установкой системы телемеханики»</t>
  </si>
  <si>
    <t>Строительно-монтажные работы по «Модернизация узла связи на ПС 110 кВ Штыково с установкой системы телемеханики»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</si>
</sst>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8" fillId="0" borderId="1" xfId="0" applyFont="1" applyFill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C11" sqref="C11"/>
    </sheetView>
  </sheetViews>
  <sheetFormatPr defaultRowHeight="14.4" x14ac:dyDescent="0.3"/>
  <cols>
    <col min="1" max="1" width="4.5546875" customWidth="1"/>
    <col min="2" max="2" width="9.109375" customWidth="1"/>
    <col min="3" max="3" width="31.5546875" customWidth="1"/>
    <col min="4" max="4" width="7.109375" customWidth="1"/>
    <col min="5" max="5" width="17.109375" customWidth="1"/>
    <col min="6" max="6" width="18.33203125" customWidth="1"/>
    <col min="7" max="7" width="22.88671875" customWidth="1"/>
    <col min="10" max="10" width="30.88671875" customWidth="1"/>
    <col min="11" max="12" width="21.33203125" customWidth="1"/>
    <col min="13" max="13" width="7.33203125" customWidth="1"/>
    <col min="14" max="14" width="15" customWidth="1"/>
    <col min="15" max="15" width="13.88671875" customWidth="1"/>
    <col min="16" max="16" width="8.6640625" customWidth="1"/>
    <col min="17" max="17" width="22.6640625" customWidth="1"/>
  </cols>
  <sheetData>
    <row r="1" spans="1:27" ht="20.25" customHeight="1" x14ac:dyDescent="0.3">
      <c r="B1" s="50" t="s">
        <v>21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5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8.600000000000001" hidden="1" thickBot="1" x14ac:dyDescent="0.35">
      <c r="B3" s="50" t="s">
        <v>19</v>
      </c>
      <c r="C3" s="50"/>
      <c r="D3" s="50"/>
      <c r="E3" s="50"/>
      <c r="F3" s="50"/>
      <c r="G3" s="50"/>
      <c r="H3" s="50"/>
      <c r="I3" s="50" t="s">
        <v>19</v>
      </c>
      <c r="J3" s="50"/>
      <c r="K3" s="50"/>
      <c r="L3" s="50"/>
      <c r="M3" s="50"/>
      <c r="N3" s="50"/>
      <c r="O3" s="50"/>
      <c r="P3" s="50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5">
      <c r="B4" s="41" t="s">
        <v>10</v>
      </c>
      <c r="C4" s="42"/>
      <c r="D4" s="42"/>
      <c r="E4" s="51"/>
      <c r="F4" s="32">
        <f>G12</f>
        <v>7200378.8499999996</v>
      </c>
      <c r="G4" s="22" t="s">
        <v>2</v>
      </c>
      <c r="H4" s="1"/>
      <c r="I4" s="61" t="s">
        <v>22</v>
      </c>
      <c r="J4" s="62"/>
      <c r="K4" s="62"/>
      <c r="L4" s="62"/>
      <c r="M4" s="62"/>
      <c r="N4" s="62"/>
      <c r="O4" s="62"/>
      <c r="P4" s="62"/>
      <c r="Q4" s="63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3">
      <c r="B5" s="65"/>
      <c r="C5" s="65"/>
      <c r="D5" s="65"/>
      <c r="E5" s="65"/>
      <c r="F5" s="65"/>
      <c r="G5" s="65"/>
      <c r="H5" s="1"/>
      <c r="I5" s="1"/>
      <c r="J5" s="64" t="s">
        <v>24</v>
      </c>
      <c r="K5" s="64"/>
      <c r="L5" s="64"/>
      <c r="M5" s="64"/>
      <c r="N5" s="64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3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" thickBot="1" x14ac:dyDescent="0.3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5">
      <c r="B8" s="55" t="s">
        <v>11</v>
      </c>
      <c r="C8" s="51"/>
      <c r="D8" s="56"/>
      <c r="E8" s="56"/>
      <c r="F8" s="57"/>
      <c r="G8" s="58"/>
      <c r="H8" s="5"/>
      <c r="I8" s="41" t="s">
        <v>23</v>
      </c>
      <c r="J8" s="42"/>
      <c r="K8" s="42"/>
      <c r="L8" s="42"/>
      <c r="M8" s="42"/>
      <c r="N8" s="42"/>
      <c r="O8" s="42"/>
      <c r="P8" s="42"/>
      <c r="Q8" s="43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3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27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3" customHeight="1" x14ac:dyDescent="0.3">
      <c r="A10" s="6"/>
      <c r="B10" s="33">
        <v>1</v>
      </c>
      <c r="C10" s="11" t="s">
        <v>28</v>
      </c>
      <c r="D10" s="13" t="s">
        <v>20</v>
      </c>
      <c r="E10" s="21">
        <v>272845</v>
      </c>
      <c r="F10" s="13">
        <v>1</v>
      </c>
      <c r="G10" s="21">
        <f>E10*F10</f>
        <v>272845</v>
      </c>
      <c r="H10" s="1"/>
      <c r="I10" s="34">
        <f>B10</f>
        <v>1</v>
      </c>
      <c r="J10" s="18" t="str">
        <f>C10</f>
        <v>Разработка РД «Модернизация узла связи на ПС 110 кВ Штыково с установкой системы телемеханики»</v>
      </c>
      <c r="K10" s="14"/>
      <c r="L10" s="14"/>
      <c r="M10" s="19" t="str">
        <f>D10</f>
        <v xml:space="preserve"> шт.</v>
      </c>
      <c r="N10" s="23">
        <f>E10</f>
        <v>272845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63.6" customHeight="1" thickBot="1" x14ac:dyDescent="0.35">
      <c r="A11" s="6"/>
      <c r="B11" s="33">
        <v>2</v>
      </c>
      <c r="C11" s="11" t="s">
        <v>29</v>
      </c>
      <c r="D11" s="13" t="s">
        <v>20</v>
      </c>
      <c r="E11" s="21">
        <v>6927533.8499999996</v>
      </c>
      <c r="F11" s="13">
        <v>1</v>
      </c>
      <c r="G11" s="21">
        <f>E11*F11</f>
        <v>6927533.8499999996</v>
      </c>
      <c r="H11" s="1"/>
      <c r="I11" s="34">
        <v>2</v>
      </c>
      <c r="J11" s="18" t="str">
        <f>C11</f>
        <v>Строительно-монтажные работы по «Модернизация узла связи на ПС 110 кВ Штыково с установкой системы телемеханики»</v>
      </c>
      <c r="K11" s="14"/>
      <c r="L11" s="14"/>
      <c r="M11" s="19" t="str">
        <f>D11</f>
        <v xml:space="preserve"> шт.</v>
      </c>
      <c r="N11" s="23">
        <f>E11</f>
        <v>6927533.8499999996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5">
      <c r="A12" s="6"/>
      <c r="B12" s="44" t="s">
        <v>5</v>
      </c>
      <c r="C12" s="45"/>
      <c r="D12" s="45"/>
      <c r="E12" s="45"/>
      <c r="F12" s="46"/>
      <c r="G12" s="15">
        <f>SUM(G10:G11)</f>
        <v>7200378.8499999996</v>
      </c>
      <c r="H12" s="1"/>
      <c r="I12" s="44" t="s">
        <v>5</v>
      </c>
      <c r="J12" s="45"/>
      <c r="K12" s="45"/>
      <c r="L12" s="45"/>
      <c r="M12" s="45"/>
      <c r="N12" s="45"/>
      <c r="O12" s="45"/>
      <c r="P12" s="46"/>
      <c r="Q12" s="15">
        <f>SUM(Q10:Q10)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3">
      <c r="A13" s="6"/>
      <c r="B13" s="59" t="s">
        <v>17</v>
      </c>
      <c r="C13" s="60"/>
      <c r="D13" s="60"/>
      <c r="E13" s="60"/>
      <c r="F13" s="24">
        <v>0.2</v>
      </c>
      <c r="G13" s="16">
        <f>G12*F13</f>
        <v>1440075.77</v>
      </c>
      <c r="H13" s="1"/>
      <c r="I13" s="59" t="s">
        <v>17</v>
      </c>
      <c r="J13" s="60"/>
      <c r="K13" s="60"/>
      <c r="L13" s="60"/>
      <c r="M13" s="60"/>
      <c r="N13" s="60"/>
      <c r="O13" s="60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5">
      <c r="A14" s="6"/>
      <c r="B14" s="52" t="s">
        <v>6</v>
      </c>
      <c r="C14" s="53"/>
      <c r="D14" s="53"/>
      <c r="E14" s="53"/>
      <c r="F14" s="54"/>
      <c r="G14" s="17">
        <f>G12+G13</f>
        <v>8640454.6199999992</v>
      </c>
      <c r="H14" s="1"/>
      <c r="I14" s="52" t="s">
        <v>6</v>
      </c>
      <c r="J14" s="53"/>
      <c r="K14" s="53"/>
      <c r="L14" s="53"/>
      <c r="M14" s="53"/>
      <c r="N14" s="53"/>
      <c r="O14" s="53"/>
      <c r="P14" s="54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3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3">
      <c r="A16" s="25"/>
      <c r="B16" s="47" t="s">
        <v>18</v>
      </c>
      <c r="C16" s="48"/>
      <c r="D16" s="48"/>
      <c r="E16" s="48"/>
      <c r="F16" s="48"/>
      <c r="G16" s="48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3">
      <c r="B17" s="40" t="s">
        <v>15</v>
      </c>
      <c r="C17" s="40"/>
      <c r="D17" s="40"/>
      <c r="E17" s="40"/>
      <c r="F17" s="40"/>
      <c r="G17" s="40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3">
      <c r="B18" s="40" t="s">
        <v>16</v>
      </c>
      <c r="C18" s="40"/>
      <c r="D18" s="40"/>
      <c r="E18" s="40"/>
      <c r="F18" s="40"/>
      <c r="G18" s="4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3">
      <c r="AA19" s="1"/>
    </row>
    <row r="20" spans="1:27" ht="105.75" customHeight="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38" t="s">
        <v>26</v>
      </c>
      <c r="K20" s="39"/>
      <c r="L20" s="36"/>
    </row>
    <row r="31" spans="1:27" x14ac:dyDescent="0.3">
      <c r="I31" s="37"/>
    </row>
  </sheetData>
  <mergeCells count="20"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  <mergeCell ref="J20:K20"/>
    <mergeCell ref="B18:G18"/>
    <mergeCell ref="I8:Q8"/>
    <mergeCell ref="I12:P12"/>
    <mergeCell ref="B17:G17"/>
    <mergeCell ref="B16:G16"/>
    <mergeCell ref="A20:I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2021-04-09T01:02:16Z</dcterms:modified>
</cp:coreProperties>
</file>