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ОБЪЕКТНАЯ  Фомина Евгения\1. ВЭС\Талакан\2021\ТТ+ТЗ Талакан\"/>
    </mc:Choice>
  </mc:AlternateContent>
  <bookViews>
    <workbookView xWindow="0" yWindow="0" windowWidth="23535" windowHeight="1114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G12" i="1"/>
  <c r="G13" i="1" s="1"/>
  <c r="E12" i="1"/>
  <c r="E11" i="1"/>
  <c r="E10" i="1"/>
  <c r="E9" i="1" l="1"/>
  <c r="G10" i="1" l="1"/>
  <c r="G9" i="1"/>
  <c r="J9" i="1"/>
  <c r="F3" i="1" l="1"/>
  <c r="L11" i="1" l="1"/>
  <c r="M11" i="1"/>
  <c r="O11" i="1"/>
  <c r="P11" i="1"/>
  <c r="J11" i="1"/>
  <c r="I11" i="1"/>
  <c r="O12" i="1" l="1"/>
  <c r="P12" i="1" s="1"/>
  <c r="J12" i="1"/>
  <c r="M12" i="1"/>
  <c r="I10" i="1" l="1"/>
  <c r="M10" i="1"/>
  <c r="O10" i="1"/>
  <c r="P10" i="1" s="1"/>
  <c r="L12" i="1"/>
  <c r="L10" i="1"/>
  <c r="J10" i="1"/>
  <c r="P13" i="1" l="1"/>
  <c r="P14" i="1" s="1"/>
  <c r="P15" i="1" s="1"/>
  <c r="G14" i="1"/>
  <c r="G15" i="1" s="1"/>
</calcChain>
</file>

<file path=xl/sharedStrings.xml><?xml version="1.0" encoding="utf-8"?>
<sst xmlns="http://schemas.openxmlformats.org/spreadsheetml/2006/main" count="40" uniqueCount="30">
  <si>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</si>
  <si>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</si>
  <si>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</si>
  <si>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</si>
  <si>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</si>
  <si>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</si>
  <si>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</si>
  <si>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</si>
  <si>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</si>
  <si>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</si>
  <si>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</si>
  <si>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</si>
  <si>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</si>
  <si>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</si>
  <si>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</si>
  <si>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</si>
  <si>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Строительно-монтажные работы</t>
  </si>
  <si>
    <t>шт</t>
  </si>
  <si>
    <t xml:space="preserve">Форма Коммерческого предложения Участника 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</si>
  <si>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</si>
  <si>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</si>
  <si>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t>КОММЕРЧЕСКОЕ ПРЕДЛОЖЕНИЕ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</si>
  <si>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</si>
  <si>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Оборудование</t>
  </si>
  <si>
    <t>Приложение № 7 к Документации о закупке – Структура НМЦ (в т.ч. форма Коммерческого предложения)</t>
  </si>
  <si>
    <t>1.1</t>
  </si>
  <si>
    <t>1.2</t>
  </si>
  <si>
    <t>1.3</t>
  </si>
  <si>
    <t>Материалы</t>
  </si>
  <si>
    <t>Закупка № 88801-ТПИР ОБСЛ-2021-ДРСК
Реконструкция распределительных сетей п. Талакан
                                            в т.ч.: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</si>
</sst>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39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/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/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thin">
        <color rgb="FF002060"/>
      </bottom>
      <diagonal/>
    </border>
    <border>
      <left style="medium">
        <color indexed="64"/>
      </left>
      <right/>
      <top/>
      <bottom style="medium">
        <color rgb="FF002060"/>
      </bottom>
      <diagonal/>
    </border>
    <border>
      <left/>
      <right style="medium">
        <color indexed="64"/>
      </right>
      <top style="medium">
        <color rgb="FF002060"/>
      </top>
      <bottom style="medium">
        <color rgb="FF002060"/>
      </bottom>
      <diagonal/>
    </border>
    <border>
      <left style="medium">
        <color indexed="64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indexed="64"/>
      </right>
      <top/>
      <bottom style="thin">
        <color rgb="FF002060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9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4" fontId="8" fillId="2" borderId="5" xfId="0" applyNumberFormat="1" applyFont="1" applyFill="1" applyBorder="1" applyAlignment="1" applyProtection="1">
      <alignment horizontal="center" vertical="top" wrapText="1"/>
      <protection locked="0"/>
    </xf>
    <xf numFmtId="3" fontId="8" fillId="2" borderId="5" xfId="0" applyNumberFormat="1" applyFont="1" applyFill="1" applyBorder="1" applyAlignment="1" applyProtection="1">
      <alignment horizontal="center" vertical="top" wrapText="1"/>
      <protection locked="0"/>
    </xf>
    <xf numFmtId="49" fontId="8" fillId="2" borderId="5" xfId="0" applyNumberFormat="1" applyFont="1" applyFill="1" applyBorder="1" applyAlignment="1" applyProtection="1">
      <alignment horizontal="left" vertical="top" wrapText="1"/>
      <protection locked="0"/>
    </xf>
    <xf numFmtId="49" fontId="2" fillId="5" borderId="10" xfId="0" applyNumberFormat="1" applyFont="1" applyFill="1" applyBorder="1" applyAlignment="1">
      <alignment horizontal="left" vertical="top" wrapText="1"/>
    </xf>
    <xf numFmtId="3" fontId="2" fillId="5" borderId="5" xfId="0" applyNumberFormat="1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horizontal="center" vertical="center" wrapText="1"/>
    </xf>
    <xf numFmtId="4" fontId="2" fillId="5" borderId="5" xfId="0" applyNumberFormat="1" applyFont="1" applyFill="1" applyBorder="1" applyAlignment="1">
      <alignment horizontal="center" vertical="top" wrapText="1"/>
    </xf>
    <xf numFmtId="9" fontId="8" fillId="2" borderId="13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1" fillId="4" borderId="21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 vertical="center" wrapText="1"/>
    </xf>
    <xf numFmtId="4" fontId="8" fillId="5" borderId="24" xfId="0" applyNumberFormat="1" applyFont="1" applyFill="1" applyBorder="1" applyAlignment="1" applyProtection="1">
      <alignment horizontal="center" vertical="top" wrapText="1"/>
    </xf>
    <xf numFmtId="4" fontId="1" fillId="4" borderId="26" xfId="0" applyNumberFormat="1" applyFont="1" applyFill="1" applyBorder="1" applyAlignment="1">
      <alignment horizontal="center" vertical="center" wrapText="1"/>
    </xf>
    <xf numFmtId="4" fontId="2" fillId="4" borderId="28" xfId="0" applyNumberFormat="1" applyFont="1" applyFill="1" applyBorder="1" applyAlignment="1">
      <alignment horizontal="center" vertical="top" wrapText="1"/>
    </xf>
    <xf numFmtId="4" fontId="2" fillId="4" borderId="32" xfId="0" applyNumberFormat="1" applyFont="1" applyFill="1" applyBorder="1" applyAlignment="1">
      <alignment horizontal="center" vertical="top" wrapText="1"/>
    </xf>
    <xf numFmtId="4" fontId="6" fillId="4" borderId="2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center" vertical="top"/>
    </xf>
    <xf numFmtId="0" fontId="2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vertical="center" wrapText="1"/>
    </xf>
    <xf numFmtId="0" fontId="0" fillId="0" borderId="0" xfId="0" applyFill="1" applyBorder="1"/>
    <xf numFmtId="0" fontId="1" fillId="4" borderId="37" xfId="0" applyFont="1" applyFill="1" applyBorder="1" applyAlignment="1">
      <alignment horizontal="center" vertical="center" wrapText="1"/>
    </xf>
    <xf numFmtId="0" fontId="1" fillId="4" borderId="38" xfId="0" applyFont="1" applyFill="1" applyBorder="1" applyAlignment="1">
      <alignment horizontal="center" vertical="center" wrapText="1"/>
    </xf>
    <xf numFmtId="0" fontId="4" fillId="5" borderId="23" xfId="0" applyFont="1" applyFill="1" applyBorder="1" applyAlignment="1">
      <alignment horizontal="center"/>
    </xf>
    <xf numFmtId="4" fontId="2" fillId="5" borderId="24" xfId="0" applyNumberFormat="1" applyFont="1" applyFill="1" applyBorder="1" applyAlignment="1">
      <alignment horizontal="center" vertical="top" wrapText="1"/>
    </xf>
    <xf numFmtId="49" fontId="4" fillId="0" borderId="23" xfId="0" applyNumberFormat="1" applyFont="1" applyBorder="1" applyAlignment="1">
      <alignment horizontal="center"/>
    </xf>
    <xf numFmtId="0" fontId="1" fillId="2" borderId="37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4" fontId="1" fillId="2" borderId="38" xfId="0" applyNumberFormat="1" applyFont="1" applyFill="1" applyBorder="1" applyAlignment="1">
      <alignment horizontal="center" vertical="center" wrapText="1"/>
    </xf>
    <xf numFmtId="49" fontId="8" fillId="0" borderId="10" xfId="0" applyNumberFormat="1" applyFont="1" applyFill="1" applyBorder="1" applyAlignment="1" applyProtection="1">
      <alignment horizontal="left" vertical="top" wrapText="1"/>
      <protection locked="0"/>
    </xf>
    <xf numFmtId="0" fontId="12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 vertical="top"/>
    </xf>
    <xf numFmtId="0" fontId="7" fillId="2" borderId="0" xfId="0" applyFont="1" applyFill="1" applyBorder="1" applyAlignment="1">
      <alignment horizontal="justify" vertical="center" wrapText="1"/>
    </xf>
    <xf numFmtId="4" fontId="9" fillId="4" borderId="25" xfId="0" applyNumberFormat="1" applyFont="1" applyFill="1" applyBorder="1" applyAlignment="1" applyProtection="1">
      <alignment horizontal="right" vertical="center" wrapText="1"/>
    </xf>
    <xf numFmtId="4" fontId="9" fillId="4" borderId="14" xfId="0" applyNumberFormat="1" applyFont="1" applyFill="1" applyBorder="1" applyAlignment="1" applyProtection="1">
      <alignment horizontal="right" vertical="center" wrapText="1"/>
    </xf>
    <xf numFmtId="4" fontId="9" fillId="4" borderId="15" xfId="0" applyNumberFormat="1" applyFont="1" applyFill="1" applyBorder="1" applyAlignment="1" applyProtection="1">
      <alignment horizontal="right" vertical="center" wrapText="1"/>
    </xf>
    <xf numFmtId="0" fontId="7" fillId="2" borderId="33" xfId="0" applyFont="1" applyFill="1" applyBorder="1" applyAlignment="1">
      <alignment horizontal="justify" vertical="center" wrapText="1"/>
    </xf>
    <xf numFmtId="4" fontId="8" fillId="4" borderId="29" xfId="0" applyNumberFormat="1" applyFont="1" applyFill="1" applyBorder="1" applyAlignment="1" applyProtection="1">
      <alignment horizontal="right" vertical="top" wrapText="1"/>
    </xf>
    <xf numFmtId="4" fontId="8" fillId="4" borderId="30" xfId="0" applyNumberFormat="1" applyFont="1" applyFill="1" applyBorder="1" applyAlignment="1" applyProtection="1">
      <alignment horizontal="right" vertical="top" wrapText="1"/>
    </xf>
    <xf numFmtId="4" fontId="8" fillId="4" borderId="31" xfId="0" applyNumberFormat="1" applyFont="1" applyFill="1" applyBorder="1" applyAlignment="1" applyProtection="1">
      <alignment horizontal="right" vertical="top" wrapText="1"/>
    </xf>
    <xf numFmtId="4" fontId="8" fillId="4" borderId="27" xfId="0" applyNumberFormat="1" applyFont="1" applyFill="1" applyBorder="1" applyAlignment="1" applyProtection="1">
      <alignment horizontal="right" vertical="top" wrapText="1"/>
    </xf>
    <xf numFmtId="4" fontId="8" fillId="4" borderId="12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5" fillId="3" borderId="34" xfId="0" applyFont="1" applyFill="1" applyBorder="1" applyAlignment="1">
      <alignment horizontal="center" vertical="center" wrapText="1"/>
    </xf>
    <xf numFmtId="0" fontId="5" fillId="3" borderId="35" xfId="0" applyFont="1" applyFill="1" applyBorder="1" applyAlignment="1">
      <alignment horizontal="center" vertical="center" wrapText="1"/>
    </xf>
    <xf numFmtId="0" fontId="5" fillId="3" borderId="36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top" wrapText="1"/>
    </xf>
    <xf numFmtId="0" fontId="5" fillId="3" borderId="8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9"/>
  <sheetViews>
    <sheetView tabSelected="1" topLeftCell="A7" zoomScaleNormal="100" workbookViewId="0">
      <selection activeCell="G16" sqref="G16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21.710937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  <col min="17" max="17" width="9.140625" style="33"/>
  </cols>
  <sheetData>
    <row r="1" spans="1:27" ht="27.75" customHeight="1" x14ac:dyDescent="0.25">
      <c r="B1" s="67" t="s">
        <v>24</v>
      </c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3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69" t="s">
        <v>10</v>
      </c>
      <c r="C3" s="70"/>
      <c r="D3" s="70"/>
      <c r="E3" s="73"/>
      <c r="F3" s="28">
        <f>G13</f>
        <v>8292207.129999999</v>
      </c>
      <c r="G3" s="14" t="s">
        <v>2</v>
      </c>
      <c r="H3" s="1"/>
      <c r="I3" s="69" t="s">
        <v>18</v>
      </c>
      <c r="J3" s="70"/>
      <c r="K3" s="70"/>
      <c r="L3" s="70"/>
      <c r="M3" s="70"/>
      <c r="N3" s="70"/>
      <c r="O3" s="70"/>
      <c r="P3" s="70"/>
      <c r="Q3" s="7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58"/>
      <c r="C4" s="58"/>
      <c r="D4" s="58"/>
      <c r="E4" s="58"/>
      <c r="F4" s="58"/>
      <c r="G4" s="58"/>
      <c r="H4" s="1"/>
      <c r="I4" s="72" t="s">
        <v>19</v>
      </c>
      <c r="J4" s="72"/>
      <c r="K4" s="72"/>
      <c r="L4" s="72"/>
      <c r="M4" s="1"/>
      <c r="N4" s="1"/>
      <c r="O4" s="1"/>
      <c r="P4" s="1"/>
      <c r="Q4" s="3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9" t="s">
        <v>20</v>
      </c>
      <c r="J5" s="29"/>
      <c r="K5" s="29"/>
      <c r="L5" s="29"/>
      <c r="M5" s="1"/>
      <c r="N5" s="1"/>
      <c r="O5" s="1"/>
      <c r="P5" s="1"/>
      <c r="Q5" s="3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31"/>
      <c r="R6" s="1"/>
      <c r="S6" s="1"/>
      <c r="T6" s="1"/>
      <c r="U6" s="1"/>
      <c r="V6" s="1"/>
      <c r="W6" s="1"/>
      <c r="X6" s="1"/>
      <c r="Y6" s="1"/>
      <c r="Z6" s="1"/>
    </row>
    <row r="7" spans="1:27" ht="32.25" customHeight="1" thickBot="1" x14ac:dyDescent="0.3">
      <c r="B7" s="59" t="s">
        <v>11</v>
      </c>
      <c r="C7" s="60"/>
      <c r="D7" s="61"/>
      <c r="E7" s="61"/>
      <c r="F7" s="62"/>
      <c r="G7" s="63"/>
      <c r="H7" s="5"/>
      <c r="I7" s="64" t="s">
        <v>21</v>
      </c>
      <c r="J7" s="65"/>
      <c r="K7" s="65"/>
      <c r="L7" s="65"/>
      <c r="M7" s="65"/>
      <c r="N7" s="65"/>
      <c r="O7" s="65"/>
      <c r="P7" s="66"/>
      <c r="Q7" s="32"/>
      <c r="R7" s="1"/>
      <c r="S7" s="1"/>
      <c r="T7" s="1"/>
      <c r="U7" s="1"/>
      <c r="V7" s="1"/>
      <c r="W7" s="1"/>
      <c r="X7" s="1"/>
      <c r="Y7" s="1"/>
      <c r="Z7" s="1"/>
    </row>
    <row r="8" spans="1:27" ht="114.75" x14ac:dyDescent="0.25">
      <c r="B8" s="22" t="s">
        <v>3</v>
      </c>
      <c r="C8" s="7" t="s">
        <v>0</v>
      </c>
      <c r="D8" s="7" t="s">
        <v>7</v>
      </c>
      <c r="E8" s="8" t="s">
        <v>8</v>
      </c>
      <c r="F8" s="8" t="s">
        <v>4</v>
      </c>
      <c r="G8" s="23" t="s">
        <v>9</v>
      </c>
      <c r="H8" s="1"/>
      <c r="I8" s="34" t="s">
        <v>3</v>
      </c>
      <c r="J8" s="7" t="s">
        <v>1</v>
      </c>
      <c r="K8" s="8" t="s">
        <v>12</v>
      </c>
      <c r="L8" s="7" t="s">
        <v>7</v>
      </c>
      <c r="M8" s="8" t="s">
        <v>8</v>
      </c>
      <c r="N8" s="8" t="s">
        <v>13</v>
      </c>
      <c r="O8" s="8" t="s">
        <v>4</v>
      </c>
      <c r="P8" s="35" t="s">
        <v>14</v>
      </c>
      <c r="Q8" s="31"/>
      <c r="R8" s="1"/>
      <c r="S8" s="1"/>
      <c r="T8" s="1"/>
      <c r="U8" s="1"/>
      <c r="V8" s="1"/>
      <c r="W8" s="1"/>
      <c r="X8" s="1"/>
      <c r="Y8" s="1"/>
      <c r="Z8" s="1"/>
    </row>
    <row r="9" spans="1:27" ht="69.75" customHeight="1" x14ac:dyDescent="0.25">
      <c r="B9" s="39">
        <v>1</v>
      </c>
      <c r="C9" s="40" t="s">
        <v>29</v>
      </c>
      <c r="D9" s="41" t="s">
        <v>17</v>
      </c>
      <c r="E9" s="42">
        <f>SUM(E10:E12)</f>
        <v>8292207.129999999</v>
      </c>
      <c r="F9" s="43">
        <v>1</v>
      </c>
      <c r="G9" s="44">
        <f>E9</f>
        <v>8292207.129999999</v>
      </c>
      <c r="H9" s="1"/>
      <c r="I9" s="36">
        <v>1</v>
      </c>
      <c r="J9" s="12" t="str">
        <f>C9</f>
        <v>Закупка № 88801-ТПИР ОБСЛ-2021-ДРСК
Реконструкция распределительных сетей п. Талакан
                                            в т.ч.:</v>
      </c>
      <c r="K9" s="11"/>
      <c r="L9" s="13"/>
      <c r="M9" s="15"/>
      <c r="N9" s="9"/>
      <c r="O9" s="13"/>
      <c r="P9" s="37"/>
      <c r="Q9" s="31"/>
      <c r="R9" s="1"/>
      <c r="S9" s="1"/>
      <c r="T9" s="1"/>
      <c r="U9" s="1"/>
      <c r="V9" s="1"/>
      <c r="W9" s="1"/>
      <c r="X9" s="1"/>
      <c r="Y9" s="1"/>
      <c r="Z9" s="1"/>
    </row>
    <row r="10" spans="1:27" ht="25.5" x14ac:dyDescent="0.25">
      <c r="A10" s="6"/>
      <c r="B10" s="38" t="s">
        <v>25</v>
      </c>
      <c r="C10" s="45" t="s">
        <v>16</v>
      </c>
      <c r="D10" s="9" t="s">
        <v>17</v>
      </c>
      <c r="E10" s="9">
        <f>5244472.572/1.2</f>
        <v>4370393.8099999996</v>
      </c>
      <c r="F10" s="10">
        <v>1</v>
      </c>
      <c r="G10" s="24">
        <f>E10*F10</f>
        <v>4370393.8099999996</v>
      </c>
      <c r="H10" s="1"/>
      <c r="I10" s="36" t="str">
        <f>B10</f>
        <v>1.1</v>
      </c>
      <c r="J10" s="12" t="str">
        <f>C10</f>
        <v>Строительно-монтажные работы</v>
      </c>
      <c r="K10" s="11"/>
      <c r="L10" s="13" t="str">
        <f t="shared" ref="L10:M11" si="0">D10</f>
        <v>шт</v>
      </c>
      <c r="M10" s="15">
        <f t="shared" si="0"/>
        <v>4370393.8099999996</v>
      </c>
      <c r="N10" s="9"/>
      <c r="O10" s="13">
        <f>F10</f>
        <v>1</v>
      </c>
      <c r="P10" s="37">
        <f>N10*O10</f>
        <v>0</v>
      </c>
      <c r="Q10" s="31"/>
      <c r="R10" s="1"/>
      <c r="S10" s="1"/>
      <c r="T10" s="1"/>
      <c r="U10" s="1"/>
      <c r="V10" s="1"/>
      <c r="W10" s="1"/>
      <c r="X10" s="1"/>
      <c r="Y10" s="1"/>
      <c r="Z10" s="1"/>
    </row>
    <row r="11" spans="1:27" ht="21.75" customHeight="1" x14ac:dyDescent="0.25">
      <c r="A11" s="6"/>
      <c r="B11" s="38" t="s">
        <v>26</v>
      </c>
      <c r="C11" s="45" t="s">
        <v>28</v>
      </c>
      <c r="D11" s="9" t="s">
        <v>17</v>
      </c>
      <c r="E11" s="9">
        <f>184577.64/1.2</f>
        <v>153814.70000000001</v>
      </c>
      <c r="F11" s="10">
        <v>1</v>
      </c>
      <c r="G11" s="24">
        <f>E11*F11</f>
        <v>153814.70000000001</v>
      </c>
      <c r="H11" s="1"/>
      <c r="I11" s="36" t="str">
        <f>B11</f>
        <v>1.2</v>
      </c>
      <c r="J11" s="12" t="str">
        <f>C11</f>
        <v>Материалы</v>
      </c>
      <c r="K11" s="11"/>
      <c r="L11" s="13" t="str">
        <f t="shared" si="0"/>
        <v>шт</v>
      </c>
      <c r="M11" s="15">
        <f t="shared" si="0"/>
        <v>153814.70000000001</v>
      </c>
      <c r="N11" s="9"/>
      <c r="O11" s="13">
        <f>F11</f>
        <v>1</v>
      </c>
      <c r="P11" s="37">
        <f>N11*O11</f>
        <v>0</v>
      </c>
      <c r="Q11" s="31"/>
      <c r="R11" s="1"/>
      <c r="S11" s="1"/>
      <c r="T11" s="1"/>
      <c r="U11" s="1"/>
      <c r="V11" s="1"/>
      <c r="W11" s="1"/>
      <c r="X11" s="1"/>
      <c r="Y11" s="1"/>
      <c r="Z11" s="1"/>
    </row>
    <row r="12" spans="1:27" ht="15.75" thickBot="1" x14ac:dyDescent="0.3">
      <c r="A12" s="6"/>
      <c r="B12" s="38" t="s">
        <v>27</v>
      </c>
      <c r="C12" s="45" t="s">
        <v>23</v>
      </c>
      <c r="D12" s="9" t="s">
        <v>17</v>
      </c>
      <c r="E12" s="9">
        <f>4521598.344/1.2</f>
        <v>3767998.6199999996</v>
      </c>
      <c r="F12" s="10">
        <v>1</v>
      </c>
      <c r="G12" s="24">
        <f>E12*F12</f>
        <v>3767998.6199999996</v>
      </c>
      <c r="H12" s="1"/>
      <c r="I12" s="36">
        <v>4</v>
      </c>
      <c r="J12" s="12" t="str">
        <f t="shared" ref="J12" si="1">C12</f>
        <v>Оборудование</v>
      </c>
      <c r="K12" s="11"/>
      <c r="L12" s="13" t="str">
        <f t="shared" ref="L12" si="2">D12</f>
        <v>шт</v>
      </c>
      <c r="M12" s="15">
        <f t="shared" ref="M12" si="3">E12</f>
        <v>3767998.6199999996</v>
      </c>
      <c r="N12" s="9"/>
      <c r="O12" s="13">
        <f t="shared" ref="O12" si="4">F12</f>
        <v>1</v>
      </c>
      <c r="P12" s="37">
        <f t="shared" ref="P12" si="5">N12*O12</f>
        <v>0</v>
      </c>
      <c r="Q12" s="31"/>
      <c r="R12" s="1"/>
      <c r="S12" s="1"/>
      <c r="T12" s="1"/>
      <c r="U12" s="1"/>
      <c r="V12" s="1"/>
      <c r="W12" s="1"/>
      <c r="X12" s="1"/>
      <c r="Y12" s="1"/>
      <c r="Z12" s="1"/>
    </row>
    <row r="13" spans="1:27" ht="21" customHeight="1" thickBot="1" x14ac:dyDescent="0.3">
      <c r="A13" s="6"/>
      <c r="B13" s="49" t="s">
        <v>5</v>
      </c>
      <c r="C13" s="50"/>
      <c r="D13" s="50"/>
      <c r="E13" s="50"/>
      <c r="F13" s="51"/>
      <c r="G13" s="25">
        <f>SUM(G10:G12)</f>
        <v>8292207.129999999</v>
      </c>
      <c r="H13" s="1"/>
      <c r="I13" s="49" t="s">
        <v>5</v>
      </c>
      <c r="J13" s="50"/>
      <c r="K13" s="50"/>
      <c r="L13" s="50"/>
      <c r="M13" s="50"/>
      <c r="N13" s="50"/>
      <c r="O13" s="51"/>
      <c r="P13" s="25">
        <f>SUM(P10:P12)</f>
        <v>0</v>
      </c>
      <c r="Q13" s="31"/>
      <c r="R13" s="1"/>
      <c r="S13" s="1"/>
      <c r="T13" s="1"/>
      <c r="U13" s="1"/>
      <c r="V13" s="1"/>
      <c r="W13" s="1"/>
      <c r="X13" s="1"/>
      <c r="Y13" s="1"/>
      <c r="Z13" s="1"/>
    </row>
    <row r="14" spans="1:27" ht="15" customHeight="1" x14ac:dyDescent="0.25">
      <c r="A14" s="6"/>
      <c r="B14" s="56" t="s">
        <v>15</v>
      </c>
      <c r="C14" s="57"/>
      <c r="D14" s="57"/>
      <c r="E14" s="57"/>
      <c r="F14" s="16">
        <v>0.2</v>
      </c>
      <c r="G14" s="26">
        <f>G13*F14</f>
        <v>1658441.426</v>
      </c>
      <c r="H14" s="1"/>
      <c r="I14" s="56" t="s">
        <v>15</v>
      </c>
      <c r="J14" s="57"/>
      <c r="K14" s="57"/>
      <c r="L14" s="57"/>
      <c r="M14" s="57"/>
      <c r="N14" s="57"/>
      <c r="O14" s="16">
        <v>0.2</v>
      </c>
      <c r="P14" s="26">
        <f>P13*O14</f>
        <v>0</v>
      </c>
      <c r="Q14" s="31"/>
      <c r="R14" s="1"/>
      <c r="S14" s="1"/>
      <c r="T14" s="1"/>
      <c r="U14" s="1"/>
      <c r="V14" s="1"/>
      <c r="W14" s="1"/>
      <c r="X14" s="1"/>
      <c r="Y14" s="1"/>
      <c r="Z14" s="1"/>
    </row>
    <row r="15" spans="1:27" ht="15.75" customHeight="1" thickBot="1" x14ac:dyDescent="0.3">
      <c r="A15" s="6"/>
      <c r="B15" s="53" t="s">
        <v>6</v>
      </c>
      <c r="C15" s="54"/>
      <c r="D15" s="54"/>
      <c r="E15" s="54"/>
      <c r="F15" s="55"/>
      <c r="G15" s="27">
        <f>G13+G14</f>
        <v>9950648.555999998</v>
      </c>
      <c r="H15" s="1"/>
      <c r="I15" s="53" t="s">
        <v>6</v>
      </c>
      <c r="J15" s="54"/>
      <c r="K15" s="54"/>
      <c r="L15" s="54"/>
      <c r="M15" s="54"/>
      <c r="N15" s="54"/>
      <c r="O15" s="55"/>
      <c r="P15" s="27">
        <f>P13+P14</f>
        <v>0</v>
      </c>
      <c r="Q15" s="31"/>
      <c r="R15" s="1"/>
      <c r="S15" s="1"/>
      <c r="T15" s="1"/>
      <c r="U15" s="1"/>
      <c r="V15" s="1"/>
      <c r="W15" s="1"/>
      <c r="X15" s="1"/>
      <c r="Y15" s="1"/>
      <c r="Z15" s="1"/>
    </row>
    <row r="16" spans="1:27" s="21" customFormat="1" ht="15.75" customHeight="1" x14ac:dyDescent="0.25">
      <c r="A16" s="17"/>
      <c r="B16" s="19"/>
      <c r="C16" s="19"/>
      <c r="D16" s="19"/>
      <c r="E16" s="19"/>
      <c r="F16" s="19"/>
      <c r="G16" s="20"/>
      <c r="H16" s="18"/>
      <c r="I16" s="19"/>
      <c r="J16" s="19"/>
      <c r="K16" s="19"/>
      <c r="L16" s="19"/>
      <c r="M16" s="19"/>
      <c r="N16" s="19"/>
      <c r="O16" s="19"/>
      <c r="P16" s="20"/>
      <c r="Q16" s="31"/>
      <c r="R16" s="18"/>
      <c r="S16" s="18"/>
      <c r="T16" s="18"/>
      <c r="U16" s="18"/>
      <c r="V16" s="18"/>
      <c r="W16" s="18"/>
      <c r="X16" s="18"/>
      <c r="Y16" s="18"/>
      <c r="Z16" s="18"/>
    </row>
    <row r="17" spans="2:27" ht="33.75" customHeight="1" x14ac:dyDescent="0.25">
      <c r="B17" s="52"/>
      <c r="C17" s="52"/>
      <c r="D17" s="52"/>
      <c r="E17" s="52"/>
      <c r="F17" s="52"/>
      <c r="G17" s="52"/>
      <c r="H17" s="1"/>
      <c r="I17" s="1"/>
      <c r="J17" s="1"/>
      <c r="K17" s="1"/>
      <c r="L17" s="1"/>
      <c r="M17" s="2"/>
      <c r="N17" s="2"/>
      <c r="O17" s="2"/>
      <c r="P17" s="1"/>
      <c r="Q17" s="3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2:27" ht="151.5" customHeight="1" x14ac:dyDescent="0.25">
      <c r="B18" s="48"/>
      <c r="C18" s="48"/>
      <c r="D18" s="48"/>
      <c r="E18" s="48"/>
      <c r="F18" s="48"/>
      <c r="G18" s="48"/>
      <c r="H18" s="3"/>
      <c r="I18" s="3"/>
      <c r="J18" s="46" t="s">
        <v>22</v>
      </c>
      <c r="K18" s="47"/>
      <c r="L18" s="30"/>
      <c r="M18" s="3"/>
      <c r="N18" s="3"/>
      <c r="O18" s="3"/>
      <c r="P18" s="3"/>
      <c r="Q18" s="31"/>
      <c r="R18" s="3"/>
      <c r="S18" s="3"/>
      <c r="T18" s="3"/>
      <c r="U18" s="3"/>
      <c r="V18" s="3"/>
      <c r="W18" s="3"/>
      <c r="X18" s="3"/>
      <c r="Y18" s="3"/>
      <c r="Z18" s="3"/>
      <c r="AA18" s="1"/>
    </row>
    <row r="19" spans="2:27" x14ac:dyDescent="0.25">
      <c r="Z19" s="1"/>
    </row>
  </sheetData>
  <mergeCells count="16">
    <mergeCell ref="B4:G4"/>
    <mergeCell ref="B7:G7"/>
    <mergeCell ref="B14:E14"/>
    <mergeCell ref="I7:P7"/>
    <mergeCell ref="B1:Q1"/>
    <mergeCell ref="I3:Q3"/>
    <mergeCell ref="I4:L4"/>
    <mergeCell ref="B3:E3"/>
    <mergeCell ref="B13:F13"/>
    <mergeCell ref="J18:K18"/>
    <mergeCell ref="B18:G18"/>
    <mergeCell ref="I13:O13"/>
    <mergeCell ref="B17:G17"/>
    <mergeCell ref="I15:O15"/>
    <mergeCell ref="I14:N14"/>
    <mergeCell ref="B15:F15"/>
  </mergeCells>
  <pageMargins left="0.7" right="0.7" top="0.75" bottom="0.75" header="0.3" footer="0.3"/>
  <pageSetup paperSize="9" orientation="portrait" r:id="rId1"/>
  <ignoredErrors>
    <ignoredError sqref="L10 L1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Фомина Евгения Владимировна</cp:lastModifiedBy>
  <dcterms:created xsi:type="dcterms:W3CDTF">2018-05-22T01:14:50Z</dcterms:created>
  <dcterms:modified xsi:type="dcterms:W3CDTF">2020-12-22T01:05:23Z</dcterms:modified>
</cp:coreProperties>
</file>