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skalev_av\Desktop\ИПР 2021\ГКПЗ\ТЗ\ТЗ Горная Соловей ключ 23112020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J11" i="1"/>
  <c r="G10" i="1" l="1"/>
  <c r="P10" i="1"/>
  <c r="Q10" i="1" s="1"/>
  <c r="N10" i="1"/>
  <c r="M10" i="1"/>
  <c r="J10" i="1"/>
  <c r="I10" i="1"/>
  <c r="P11" i="1" l="1"/>
  <c r="Q11" i="1" s="1"/>
  <c r="Q12" i="1" s="1"/>
  <c r="M11" i="1"/>
  <c r="Q13" i="1" l="1"/>
  <c r="Q14" i="1" s="1"/>
  <c r="N11" i="1"/>
  <c r="G11" i="1"/>
  <c r="G12" i="1" s="1"/>
  <c r="G13" i="1" l="1"/>
  <c r="G14" i="1"/>
  <c r="F4" i="1"/>
</calcChain>
</file>

<file path=xl/sharedStrings.xml><?xml version="1.0" encoding="utf-8"?>
<sst xmlns="http://schemas.openxmlformats.org/spreadsheetml/2006/main" count="40" uniqueCount="32">
  <si>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</si>
  <si>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</si>
  <si>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</si>
  <si>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</si>
  <si>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</si>
  <si>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</si>
  <si>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</si>
  <si>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</si>
  <si>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</si>
  <si>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</si>
  <si>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</si>
  <si>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</si>
  <si>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</si>
  <si>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</si>
  <si>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</si>
  <si>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</si>
  <si>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</si>
  <si>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</si>
  <si>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</si>
  <si>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</si>
  <si>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</si>
  <si>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</si>
  <si>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</si>
  <si>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</si>
  <si>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</si>
  <si>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</si>
  <si>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</si>
  <si>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</si>
  <si>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</si>
  <si>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>Разработка рабочей документации</t>
  </si>
  <si>
    <t xml:space="preserve">шт. </t>
  </si>
  <si>
    <t>Оснащение ПС 35 кВ Океанская и ПС 35 кВ Артемовская маслосборниками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</si>
</sst>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4" fontId="0" fillId="0" borderId="0" xfId="0" applyNumberFormat="1"/>
    <xf numFmtId="4" fontId="8" fillId="6" borderId="9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G19" sqref="G19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50" t="s">
        <v>21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50" t="s">
        <v>19</v>
      </c>
      <c r="C3" s="50"/>
      <c r="D3" s="50"/>
      <c r="E3" s="50"/>
      <c r="F3" s="50"/>
      <c r="G3" s="50"/>
      <c r="H3" s="50"/>
      <c r="I3" s="50" t="s">
        <v>19</v>
      </c>
      <c r="J3" s="50"/>
      <c r="K3" s="50"/>
      <c r="L3" s="50"/>
      <c r="M3" s="50"/>
      <c r="N3" s="50"/>
      <c r="O3" s="50"/>
      <c r="P3" s="50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41" t="s">
        <v>10</v>
      </c>
      <c r="C4" s="42"/>
      <c r="D4" s="42"/>
      <c r="E4" s="51"/>
      <c r="F4" s="32">
        <f>G12</f>
        <v>4446854.99</v>
      </c>
      <c r="G4" s="22" t="s">
        <v>2</v>
      </c>
      <c r="H4" s="1"/>
      <c r="I4" s="62" t="s">
        <v>22</v>
      </c>
      <c r="J4" s="63"/>
      <c r="K4" s="63"/>
      <c r="L4" s="63"/>
      <c r="M4" s="63"/>
      <c r="N4" s="63"/>
      <c r="O4" s="63"/>
      <c r="P4" s="63"/>
      <c r="Q4" s="64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55" t="s">
        <v>27</v>
      </c>
      <c r="C5" s="55"/>
      <c r="D5" s="55"/>
      <c r="E5" s="55"/>
      <c r="F5" s="55"/>
      <c r="G5" s="55"/>
      <c r="H5" s="1"/>
      <c r="I5" s="1"/>
      <c r="J5" s="65" t="s">
        <v>24</v>
      </c>
      <c r="K5" s="65"/>
      <c r="L5" s="65"/>
      <c r="M5" s="65"/>
      <c r="N5" s="65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56" t="s">
        <v>11</v>
      </c>
      <c r="C8" s="51"/>
      <c r="D8" s="57"/>
      <c r="E8" s="57"/>
      <c r="F8" s="58"/>
      <c r="G8" s="59"/>
      <c r="H8" s="5"/>
      <c r="I8" s="41" t="s">
        <v>23</v>
      </c>
      <c r="J8" s="42"/>
      <c r="K8" s="42"/>
      <c r="L8" s="42"/>
      <c r="M8" s="42"/>
      <c r="N8" s="42"/>
      <c r="O8" s="42"/>
      <c r="P8" s="42"/>
      <c r="Q8" s="43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29</v>
      </c>
      <c r="D10" s="13" t="s">
        <v>30</v>
      </c>
      <c r="E10" s="21">
        <v>143684.88</v>
      </c>
      <c r="F10" s="13">
        <v>1</v>
      </c>
      <c r="G10" s="21">
        <f>E10*F10</f>
        <v>143684.88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143684.88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9" thickBot="1" x14ac:dyDescent="0.3">
      <c r="A11" s="6"/>
      <c r="B11" s="33">
        <v>2</v>
      </c>
      <c r="C11" s="11" t="s">
        <v>31</v>
      </c>
      <c r="D11" s="13" t="s">
        <v>20</v>
      </c>
      <c r="E11" s="67">
        <v>4303170.1100000003</v>
      </c>
      <c r="F11" s="13">
        <v>1</v>
      </c>
      <c r="G11" s="21">
        <f>E11*F11</f>
        <v>4303170.1100000003</v>
      </c>
      <c r="H11" s="1"/>
      <c r="I11" s="34">
        <f>B11</f>
        <v>2</v>
      </c>
      <c r="J11" s="18" t="str">
        <f>C11</f>
        <v>Оснащение ПС 35 кВ Океанская и ПС 35 кВ Артемовская маслосборниками</v>
      </c>
      <c r="K11" s="14"/>
      <c r="L11" s="14"/>
      <c r="M11" s="19" t="str">
        <f>D11</f>
        <v xml:space="preserve"> шт.</v>
      </c>
      <c r="N11" s="23">
        <f>E11</f>
        <v>4303170.1100000003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4" t="s">
        <v>5</v>
      </c>
      <c r="C12" s="45"/>
      <c r="D12" s="45"/>
      <c r="E12" s="45"/>
      <c r="F12" s="46"/>
      <c r="G12" s="15">
        <f>SUM(G10:G11)</f>
        <v>4446854.99</v>
      </c>
      <c r="H12" s="1"/>
      <c r="I12" s="44" t="s">
        <v>5</v>
      </c>
      <c r="J12" s="45"/>
      <c r="K12" s="45"/>
      <c r="L12" s="45"/>
      <c r="M12" s="45"/>
      <c r="N12" s="45"/>
      <c r="O12" s="45"/>
      <c r="P12" s="46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60" t="s">
        <v>17</v>
      </c>
      <c r="C13" s="61"/>
      <c r="D13" s="61"/>
      <c r="E13" s="61"/>
      <c r="F13" s="24">
        <v>0.2</v>
      </c>
      <c r="G13" s="16">
        <f>G12*F13</f>
        <v>889370.99800000014</v>
      </c>
      <c r="H13" s="1"/>
      <c r="I13" s="60" t="s">
        <v>17</v>
      </c>
      <c r="J13" s="61"/>
      <c r="K13" s="61"/>
      <c r="L13" s="61"/>
      <c r="M13" s="61"/>
      <c r="N13" s="61"/>
      <c r="O13" s="61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52" t="s">
        <v>6</v>
      </c>
      <c r="C14" s="53"/>
      <c r="D14" s="53"/>
      <c r="E14" s="53"/>
      <c r="F14" s="54"/>
      <c r="G14" s="17">
        <f>G12+G13</f>
        <v>5336225.9879999999</v>
      </c>
      <c r="H14" s="1"/>
      <c r="I14" s="52" t="s">
        <v>6</v>
      </c>
      <c r="J14" s="53"/>
      <c r="K14" s="53"/>
      <c r="L14" s="53"/>
      <c r="M14" s="53"/>
      <c r="N14" s="53"/>
      <c r="O14" s="53"/>
      <c r="P14" s="54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47" t="s">
        <v>18</v>
      </c>
      <c r="C16" s="48"/>
      <c r="D16" s="48"/>
      <c r="E16" s="48"/>
      <c r="F16" s="48"/>
      <c r="G16" s="48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40" t="s">
        <v>15</v>
      </c>
      <c r="C17" s="40"/>
      <c r="D17" s="40"/>
      <c r="E17" s="40"/>
      <c r="F17" s="40"/>
      <c r="G17" s="40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40" t="s">
        <v>16</v>
      </c>
      <c r="C18" s="40"/>
      <c r="D18" s="40"/>
      <c r="E18" s="40"/>
      <c r="F18" s="40"/>
      <c r="G18" s="4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C19" s="66"/>
      <c r="D19" s="66"/>
      <c r="E19" s="66"/>
      <c r="AA19" s="1"/>
    </row>
    <row r="20" spans="1:27" ht="105.75" customHeight="1" x14ac:dyDescent="0.25">
      <c r="A20" s="49"/>
      <c r="B20" s="49"/>
      <c r="C20" s="49"/>
      <c r="D20" s="49"/>
      <c r="E20" s="49"/>
      <c r="F20" s="49"/>
      <c r="G20" s="49"/>
      <c r="H20" s="49"/>
      <c r="I20" s="49"/>
      <c r="J20" s="38" t="s">
        <v>26</v>
      </c>
      <c r="K20" s="39"/>
      <c r="L20" s="36"/>
    </row>
    <row r="31" spans="1:27" x14ac:dyDescent="0.25">
      <c r="I31" s="37"/>
    </row>
  </sheetData>
  <mergeCells count="20"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  <mergeCell ref="J20:K20"/>
    <mergeCell ref="B18:G18"/>
    <mergeCell ref="I8:Q8"/>
    <mergeCell ref="I12:P12"/>
    <mergeCell ref="B17:G17"/>
    <mergeCell ref="B16:G16"/>
    <mergeCell ref="A20:I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Москалев Александр Валерьевич</cp:lastModifiedBy>
  <dcterms:created xsi:type="dcterms:W3CDTF">2018-05-22T01:14:50Z</dcterms:created>
  <dcterms:modified xsi:type="dcterms:W3CDTF">2020-11-26T03:10:27Z</dcterms:modified>
</cp:coreProperties>
</file>