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работа по ГКПЗ 2021\21801 А не МСП\ДоЗ\Приложение 1 Технические требования\Приложение 3 к ТТ сметы\"/>
    </mc:Choice>
  </mc:AlternateContent>
  <bookViews>
    <workbookView xWindow="0" yWindow="0" windowWidth="29136" windowHeight="11172"/>
  </bookViews>
  <sheets>
    <sheet name="ССР" sheetId="2" r:id="rId1"/>
  </sheets>
  <definedNames>
    <definedName name="_xlnm.Print_Titles" localSheetId="0">ССР!$13:$13</definedName>
  </definedNames>
  <calcPr calcId="162913"/>
</workbook>
</file>

<file path=xl/calcChain.xml><?xml version="1.0" encoding="utf-8"?>
<calcChain xmlns="http://schemas.openxmlformats.org/spreadsheetml/2006/main">
  <c r="H40" i="2" l="1"/>
  <c r="H35" i="2"/>
  <c r="E41" i="2"/>
  <c r="G41" i="2"/>
  <c r="E39" i="2"/>
  <c r="G39" i="2"/>
  <c r="D36" i="2"/>
  <c r="H36" i="2" s="1"/>
  <c r="H32" i="2"/>
  <c r="E27" i="2"/>
  <c r="E28" i="2" s="1"/>
  <c r="E33" i="2" s="1"/>
  <c r="G27" i="2"/>
  <c r="D27" i="2"/>
  <c r="D28" i="2" s="1"/>
  <c r="D33" i="2" s="1"/>
  <c r="G28" i="2"/>
  <c r="G33" i="2" s="1"/>
  <c r="D37" i="2" l="1"/>
  <c r="H33" i="2"/>
  <c r="H27" i="2"/>
  <c r="H28" i="2"/>
  <c r="H37" i="2" l="1"/>
  <c r="D39" i="2"/>
  <c r="H39" i="2" s="1"/>
  <c r="D41" i="2"/>
  <c r="H41" i="2" s="1"/>
</calcChain>
</file>

<file path=xl/sharedStrings.xml><?xml version="1.0" encoding="utf-8"?>
<sst xmlns="http://schemas.openxmlformats.org/spreadsheetml/2006/main" count="47" uniqueCount="47">
  <si>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</si>
  <si>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</si>
  <si>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</si>
  <si>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</si>
  <si>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</si>
  <si>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</si>
  <si>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</si>
  <si>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</si>
  <si>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Сметная стоимость, руб.</t>
  </si>
  <si>
    <t>Общая сметная стоимость, руб.</t>
  </si>
  <si>
    <t>Глава 2. Основные объекты строительства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</si>
  <si>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</si>
  <si>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</si>
  <si>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</si>
  <si>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</si>
  <si>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ГСН-81-05-01-2001 п.2.6</t>
  </si>
  <si>
    <t>Временные здания и сооружения, трансформаторные подстанции 35 кВ и выше и прочие объекты энергетического строительства - 3,9%*0,8=3,12%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</si>
  <si>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</si>
  <si>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</si>
  <si>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</si>
  <si>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Командировочные затраты</t>
  </si>
  <si>
    <t>Итого по Главе 9. "Прочие работы и затраты"</t>
  </si>
  <si>
    <t>Итого по Главам 1-9</t>
  </si>
  <si>
    <t>Глава 12. Проектные и изыскательские работы</t>
  </si>
  <si>
    <t>ГСН-81-05-02-2007 п.2.4</t>
  </si>
  <si>
    <t>Производство работ в зимнее время, электрические подстанции - 3,2%</t>
  </si>
  <si>
    <t>Разработка рабочей документации ПС Артемовская</t>
  </si>
  <si>
    <t>Разработка рабочей документации ПС Океанская</t>
  </si>
  <si>
    <t>Итого по Главе 12. "Проектные и изыскательские работы"</t>
  </si>
  <si>
    <t>Итого по Главам 1-12</t>
  </si>
  <si>
    <t>Непредвиденные затраты</t>
  </si>
  <si>
    <t>МДС 81-35.2004 п.4.96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</si>
  <si>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</si>
  <si>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</si>
  <si>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</si>
  <si>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№ 303-ФЗ 3 августа 2018 г.</t>
  </si>
  <si>
    <t>НДС - 20%</t>
  </si>
  <si>
    <t>Итого "Налоги и обязательные платежи"</t>
  </si>
  <si>
    <t>Итого по сводному расчету</t>
  </si>
  <si>
    <t>Составлена в ценах по состоянию на _3 кв. 2020 год</t>
  </si>
  <si>
    <t>Оснащение ПС 35/6 кВ маслосборниками</t>
  </si>
  <si>
    <t>СВОДКА ЗАТРАТ</t>
  </si>
  <si>
    <t>(ТЗ+ТЗМ)/8*500</t>
  </si>
  <si>
    <t>Непредвиденные затраты для объектов производственного назначения</t>
  </si>
  <si>
    <t>Оснащение маслосборниками ПС 35/6 кВ «Артёмовская»</t>
  </si>
  <si>
    <t>Оснащение маслосборниками ПС 35/6 кВ «Океанская»</t>
  </si>
  <si>
    <t xml:space="preserve">Заместитель директора по развитию и инвестициям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</si>
</sst>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4" fillId="0" borderId="0"/>
    <xf numFmtId="0" fontId="5" fillId="0" borderId="0"/>
    <xf numFmtId="0" fontId="1" fillId="0" borderId="0"/>
  </cellStyleXfs>
  <cellXfs count="28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left" vertical="top"/>
    </xf>
    <xf numFmtId="4" fontId="1" fillId="0" borderId="2" xfId="0" applyNumberFormat="1" applyFont="1" applyBorder="1" applyAlignment="1">
      <alignment horizontal="right" vertical="top" wrapText="1"/>
    </xf>
    <xf numFmtId="4" fontId="1" fillId="0" borderId="2" xfId="0" applyNumberFormat="1" applyFont="1" applyBorder="1" applyAlignment="1">
      <alignment horizontal="right" vertical="top"/>
    </xf>
    <xf numFmtId="49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right" vertical="top"/>
    </xf>
    <xf numFmtId="49" fontId="1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right" vertical="top" wrapText="1"/>
    </xf>
    <xf numFmtId="0" fontId="0" fillId="0" borderId="2" xfId="0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2 3" xfId="3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44"/>
  <sheetViews>
    <sheetView showGridLines="0" tabSelected="1" topLeftCell="A19" workbookViewId="0">
      <selection activeCell="H43" sqref="H43"/>
    </sheetView>
  </sheetViews>
  <sheetFormatPr defaultColWidth="9.109375" defaultRowHeight="13.2" x14ac:dyDescent="0.25"/>
  <cols>
    <col min="1" max="1" width="5" style="1" customWidth="1"/>
    <col min="2" max="2" width="19.33203125" style="2" customWidth="1"/>
    <col min="3" max="3" width="51.33203125" style="2" customWidth="1"/>
    <col min="4" max="4" width="13.109375" style="5" customWidth="1"/>
    <col min="5" max="5" width="13" style="5" customWidth="1"/>
    <col min="6" max="6" width="13.44140625" style="5" customWidth="1"/>
    <col min="7" max="7" width="12.5546875" style="5" customWidth="1"/>
    <col min="8" max="8" width="13.88671875" style="5" customWidth="1"/>
    <col min="9" max="16384" width="9.109375" style="4"/>
  </cols>
  <sheetData>
    <row r="1" spans="1:8" x14ac:dyDescent="0.25">
      <c r="D1" s="6" t="s">
        <v>41</v>
      </c>
      <c r="F1" s="3"/>
      <c r="G1" s="3"/>
      <c r="H1" s="3"/>
    </row>
    <row r="2" spans="1:8" x14ac:dyDescent="0.25">
      <c r="D2" s="7"/>
      <c r="F2" s="3"/>
      <c r="G2" s="3"/>
      <c r="H2" s="3"/>
    </row>
    <row r="3" spans="1:8" x14ac:dyDescent="0.25">
      <c r="C3" s="19" t="s">
        <v>40</v>
      </c>
      <c r="D3" s="20"/>
      <c r="E3" s="20"/>
      <c r="F3" s="20"/>
      <c r="G3" s="20"/>
      <c r="H3" s="3"/>
    </row>
    <row r="4" spans="1:8" x14ac:dyDescent="0.25">
      <c r="D4" s="8" t="s">
        <v>0</v>
      </c>
      <c r="F4" s="3"/>
      <c r="G4" s="3"/>
      <c r="H4" s="3"/>
    </row>
    <row r="5" spans="1:8" x14ac:dyDescent="0.25">
      <c r="H5" s="3"/>
    </row>
    <row r="6" spans="1:8" x14ac:dyDescent="0.25">
      <c r="B6" s="2" t="s">
        <v>39</v>
      </c>
      <c r="D6" s="7"/>
      <c r="E6" s="3"/>
      <c r="F6" s="3"/>
      <c r="G6" s="3"/>
      <c r="H6" s="3"/>
    </row>
    <row r="7" spans="1:8" x14ac:dyDescent="0.25">
      <c r="D7" s="7"/>
      <c r="E7" s="3"/>
      <c r="F7" s="3"/>
      <c r="G7" s="3"/>
      <c r="H7" s="3"/>
    </row>
    <row r="8" spans="1:8" x14ac:dyDescent="0.25">
      <c r="D8" s="3"/>
      <c r="E8" s="3"/>
      <c r="F8" s="3"/>
      <c r="G8" s="3"/>
      <c r="H8" s="3"/>
    </row>
    <row r="9" spans="1:8" ht="12.75" customHeight="1" x14ac:dyDescent="0.25">
      <c r="A9" s="25" t="s">
        <v>1</v>
      </c>
      <c r="B9" s="26" t="s">
        <v>5</v>
      </c>
      <c r="C9" s="26" t="s">
        <v>6</v>
      </c>
      <c r="D9" s="27" t="s">
        <v>8</v>
      </c>
      <c r="E9" s="27"/>
      <c r="F9" s="27"/>
      <c r="G9" s="27"/>
      <c r="H9" s="25" t="s">
        <v>9</v>
      </c>
    </row>
    <row r="10" spans="1:8" x14ac:dyDescent="0.25">
      <c r="A10" s="25"/>
      <c r="B10" s="26"/>
      <c r="C10" s="26"/>
      <c r="D10" s="25" t="s">
        <v>7</v>
      </c>
      <c r="E10" s="25" t="s">
        <v>2</v>
      </c>
      <c r="F10" s="25" t="s">
        <v>3</v>
      </c>
      <c r="G10" s="25" t="s">
        <v>4</v>
      </c>
      <c r="H10" s="25"/>
    </row>
    <row r="11" spans="1:8" x14ac:dyDescent="0.25">
      <c r="A11" s="25"/>
      <c r="B11" s="26"/>
      <c r="C11" s="26"/>
      <c r="D11" s="25"/>
      <c r="E11" s="25"/>
      <c r="F11" s="25"/>
      <c r="G11" s="25"/>
      <c r="H11" s="25"/>
    </row>
    <row r="12" spans="1:8" x14ac:dyDescent="0.25">
      <c r="A12" s="25"/>
      <c r="B12" s="26"/>
      <c r="C12" s="26"/>
      <c r="D12" s="25"/>
      <c r="E12" s="25"/>
      <c r="F12" s="25"/>
      <c r="G12" s="25"/>
      <c r="H12" s="25"/>
    </row>
    <row r="13" spans="1:8" x14ac:dyDescent="0.25">
      <c r="A13" s="9">
        <v>1</v>
      </c>
      <c r="B13" s="10">
        <v>2</v>
      </c>
      <c r="C13" s="10">
        <v>3</v>
      </c>
      <c r="D13" s="9">
        <v>4</v>
      </c>
      <c r="E13" s="9">
        <v>5</v>
      </c>
      <c r="F13" s="9">
        <v>6</v>
      </c>
      <c r="G13" s="9">
        <v>7</v>
      </c>
      <c r="H13" s="9">
        <v>8</v>
      </c>
    </row>
    <row r="14" spans="1:8" x14ac:dyDescent="0.25">
      <c r="A14" s="21" t="s">
        <v>10</v>
      </c>
      <c r="B14" s="22"/>
      <c r="C14" s="22"/>
      <c r="D14" s="22"/>
      <c r="E14" s="22"/>
      <c r="F14" s="22"/>
      <c r="G14" s="22"/>
      <c r="H14" s="22"/>
    </row>
    <row r="15" spans="1:8" x14ac:dyDescent="0.25">
      <c r="A15" s="11">
        <v>1</v>
      </c>
      <c r="B15" s="12"/>
      <c r="C15" s="12" t="s">
        <v>44</v>
      </c>
      <c r="D15" s="15">
        <v>4668898</v>
      </c>
      <c r="E15" s="15">
        <v>2170164</v>
      </c>
      <c r="F15" s="16"/>
      <c r="G15" s="16"/>
      <c r="H15" s="15">
        <v>6839062</v>
      </c>
    </row>
    <row r="16" spans="1:8" x14ac:dyDescent="0.25">
      <c r="A16" s="11">
        <v>2</v>
      </c>
      <c r="B16" s="12"/>
      <c r="C16" s="12" t="s">
        <v>45</v>
      </c>
      <c r="D16" s="15">
        <v>2310567</v>
      </c>
      <c r="E16" s="15">
        <v>1872376</v>
      </c>
      <c r="F16" s="16"/>
      <c r="G16" s="16"/>
      <c r="H16" s="15">
        <v>4182943</v>
      </c>
    </row>
    <row r="17" spans="1:8" ht="27.9" customHeight="1" x14ac:dyDescent="0.25">
      <c r="A17" s="13"/>
      <c r="B17" s="23" t="s">
        <v>11</v>
      </c>
      <c r="C17" s="24"/>
      <c r="D17" s="15">
        <v>6979465</v>
      </c>
      <c r="E17" s="15">
        <v>4042540</v>
      </c>
      <c r="F17" s="16"/>
      <c r="G17" s="16"/>
      <c r="H17" s="15">
        <v>11022005</v>
      </c>
    </row>
    <row r="18" spans="1:8" x14ac:dyDescent="0.25">
      <c r="A18" s="21" t="s">
        <v>12</v>
      </c>
      <c r="B18" s="22"/>
      <c r="C18" s="22"/>
      <c r="D18" s="22"/>
      <c r="E18" s="22"/>
      <c r="F18" s="22"/>
      <c r="G18" s="22"/>
      <c r="H18" s="22"/>
    </row>
    <row r="19" spans="1:8" x14ac:dyDescent="0.25">
      <c r="A19" s="13"/>
      <c r="B19" s="23" t="s">
        <v>13</v>
      </c>
      <c r="C19" s="24"/>
      <c r="D19" s="15">
        <v>6979465</v>
      </c>
      <c r="E19" s="15">
        <v>4042540</v>
      </c>
      <c r="F19" s="16"/>
      <c r="G19" s="16"/>
      <c r="H19" s="15">
        <v>11022005</v>
      </c>
    </row>
    <row r="20" spans="1:8" x14ac:dyDescent="0.25">
      <c r="A20" s="21" t="s">
        <v>14</v>
      </c>
      <c r="B20" s="22"/>
      <c r="C20" s="22"/>
      <c r="D20" s="22"/>
      <c r="E20" s="22"/>
      <c r="F20" s="22"/>
      <c r="G20" s="22"/>
      <c r="H20" s="22"/>
    </row>
    <row r="21" spans="1:8" ht="39.6" x14ac:dyDescent="0.25">
      <c r="A21" s="11">
        <v>3</v>
      </c>
      <c r="B21" s="12" t="s">
        <v>15</v>
      </c>
      <c r="C21" s="12" t="s">
        <v>16</v>
      </c>
      <c r="D21" s="15">
        <v>217759</v>
      </c>
      <c r="E21" s="15">
        <v>126127</v>
      </c>
      <c r="F21" s="16"/>
      <c r="G21" s="16"/>
      <c r="H21" s="15">
        <v>343886</v>
      </c>
    </row>
    <row r="22" spans="1:8" x14ac:dyDescent="0.25">
      <c r="A22" s="13"/>
      <c r="B22" s="23" t="s">
        <v>17</v>
      </c>
      <c r="C22" s="24"/>
      <c r="D22" s="15">
        <v>217759</v>
      </c>
      <c r="E22" s="15">
        <v>126127</v>
      </c>
      <c r="F22" s="16"/>
      <c r="G22" s="16"/>
      <c r="H22" s="15">
        <v>343886</v>
      </c>
    </row>
    <row r="23" spans="1:8" x14ac:dyDescent="0.25">
      <c r="A23" s="13"/>
      <c r="B23" s="23" t="s">
        <v>18</v>
      </c>
      <c r="C23" s="24"/>
      <c r="D23" s="15">
        <v>7197224</v>
      </c>
      <c r="E23" s="15">
        <v>4168667</v>
      </c>
      <c r="F23" s="16"/>
      <c r="G23" s="16"/>
      <c r="H23" s="15">
        <v>11365891</v>
      </c>
    </row>
    <row r="24" spans="1:8" x14ac:dyDescent="0.25">
      <c r="A24" s="21" t="s">
        <v>19</v>
      </c>
      <c r="B24" s="22"/>
      <c r="C24" s="22"/>
      <c r="D24" s="22"/>
      <c r="E24" s="22"/>
      <c r="F24" s="22"/>
      <c r="G24" s="22"/>
      <c r="H24" s="22"/>
    </row>
    <row r="25" spans="1:8" x14ac:dyDescent="0.25">
      <c r="A25" s="11">
        <v>4</v>
      </c>
      <c r="B25" s="14" t="s">
        <v>42</v>
      </c>
      <c r="C25" s="12" t="s">
        <v>20</v>
      </c>
      <c r="D25" s="16"/>
      <c r="E25" s="16"/>
      <c r="F25" s="16"/>
      <c r="G25" s="15">
        <v>512593</v>
      </c>
      <c r="H25" s="15">
        <v>512593</v>
      </c>
    </row>
    <row r="26" spans="1:8" ht="26.4" x14ac:dyDescent="0.25">
      <c r="A26" s="11">
        <v>5</v>
      </c>
      <c r="B26" s="12" t="s">
        <v>24</v>
      </c>
      <c r="C26" s="12" t="s">
        <v>25</v>
      </c>
      <c r="D26" s="15">
        <v>230311</v>
      </c>
      <c r="E26" s="15">
        <v>133397</v>
      </c>
      <c r="F26" s="16"/>
      <c r="G26" s="16"/>
      <c r="H26" s="15">
        <v>363708</v>
      </c>
    </row>
    <row r="27" spans="1:8" x14ac:dyDescent="0.25">
      <c r="A27" s="13"/>
      <c r="B27" s="23" t="s">
        <v>21</v>
      </c>
      <c r="C27" s="24"/>
      <c r="D27" s="16">
        <f>D26+D25</f>
        <v>230311</v>
      </c>
      <c r="E27" s="16">
        <f t="shared" ref="E27:G27" si="0">E26+E25</f>
        <v>133397</v>
      </c>
      <c r="F27" s="16"/>
      <c r="G27" s="16">
        <f t="shared" si="0"/>
        <v>512593</v>
      </c>
      <c r="H27" s="15">
        <f>D27+E27+F27+G27</f>
        <v>876301</v>
      </c>
    </row>
    <row r="28" spans="1:8" x14ac:dyDescent="0.25">
      <c r="A28" s="13"/>
      <c r="B28" s="23" t="s">
        <v>22</v>
      </c>
      <c r="C28" s="24"/>
      <c r="D28" s="15">
        <f>D27+D23</f>
        <v>7427535</v>
      </c>
      <c r="E28" s="15">
        <f t="shared" ref="E28:G28" si="1">E27+E23</f>
        <v>4302064</v>
      </c>
      <c r="F28" s="15"/>
      <c r="G28" s="15">
        <f t="shared" si="1"/>
        <v>512593</v>
      </c>
      <c r="H28" s="15">
        <f>D28+E28+F28+G28</f>
        <v>12242192</v>
      </c>
    </row>
    <row r="29" spans="1:8" x14ac:dyDescent="0.25">
      <c r="A29" s="21" t="s">
        <v>23</v>
      </c>
      <c r="B29" s="22"/>
      <c r="C29" s="22"/>
      <c r="D29" s="22"/>
      <c r="E29" s="22"/>
      <c r="F29" s="22"/>
      <c r="G29" s="22"/>
      <c r="H29" s="22"/>
    </row>
    <row r="30" spans="1:8" x14ac:dyDescent="0.25">
      <c r="A30" s="11">
        <v>6</v>
      </c>
      <c r="B30" s="12"/>
      <c r="C30" s="12" t="s">
        <v>26</v>
      </c>
      <c r="D30" s="16"/>
      <c r="E30" s="16"/>
      <c r="F30" s="16"/>
      <c r="G30" s="15">
        <v>30473</v>
      </c>
      <c r="H30" s="15">
        <v>30473</v>
      </c>
    </row>
    <row r="31" spans="1:8" x14ac:dyDescent="0.25">
      <c r="A31" s="11">
        <v>7</v>
      </c>
      <c r="B31" s="12"/>
      <c r="C31" s="12" t="s">
        <v>27</v>
      </c>
      <c r="D31" s="16"/>
      <c r="E31" s="16"/>
      <c r="F31" s="16"/>
      <c r="G31" s="15">
        <v>30473</v>
      </c>
      <c r="H31" s="15">
        <v>30473</v>
      </c>
    </row>
    <row r="32" spans="1:8" ht="27.9" customHeight="1" x14ac:dyDescent="0.25">
      <c r="A32" s="13"/>
      <c r="B32" s="23" t="s">
        <v>28</v>
      </c>
      <c r="C32" s="24"/>
      <c r="D32" s="15"/>
      <c r="E32" s="15"/>
      <c r="F32" s="16"/>
      <c r="G32" s="15">
        <v>60946</v>
      </c>
      <c r="H32" s="15">
        <f>G32</f>
        <v>60946</v>
      </c>
    </row>
    <row r="33" spans="1:8" x14ac:dyDescent="0.25">
      <c r="A33" s="13"/>
      <c r="B33" s="23" t="s">
        <v>29</v>
      </c>
      <c r="C33" s="24"/>
      <c r="D33" s="15">
        <f>D32+D28</f>
        <v>7427535</v>
      </c>
      <c r="E33" s="15">
        <f t="shared" ref="E33:G33" si="2">E32+E28</f>
        <v>4302064</v>
      </c>
      <c r="F33" s="15"/>
      <c r="G33" s="15">
        <f t="shared" si="2"/>
        <v>573539</v>
      </c>
      <c r="H33" s="15">
        <f>D33+E33+F33+G33</f>
        <v>12303138</v>
      </c>
    </row>
    <row r="34" spans="1:8" x14ac:dyDescent="0.25">
      <c r="A34" s="21" t="s">
        <v>30</v>
      </c>
      <c r="B34" s="22"/>
      <c r="C34" s="22"/>
      <c r="D34" s="22"/>
      <c r="E34" s="22"/>
      <c r="F34" s="22"/>
      <c r="G34" s="22"/>
      <c r="H34" s="22"/>
    </row>
    <row r="35" spans="1:8" ht="26.4" x14ac:dyDescent="0.25">
      <c r="A35" s="11">
        <v>9</v>
      </c>
      <c r="B35" s="12" t="s">
        <v>31</v>
      </c>
      <c r="C35" s="12" t="s">
        <v>43</v>
      </c>
      <c r="D35" s="15">
        <v>48892.31</v>
      </c>
      <c r="E35" s="15">
        <v>28318.65</v>
      </c>
      <c r="F35" s="16"/>
      <c r="G35" s="15">
        <v>3775.36</v>
      </c>
      <c r="H35" s="15">
        <f t="shared" ref="H35:H36" si="3">D35+E35+F35+G35</f>
        <v>80986.319999999992</v>
      </c>
    </row>
    <row r="36" spans="1:8" x14ac:dyDescent="0.25">
      <c r="A36" s="13"/>
      <c r="B36" s="23" t="s">
        <v>32</v>
      </c>
      <c r="C36" s="24"/>
      <c r="D36" s="15">
        <f>D35</f>
        <v>48892.31</v>
      </c>
      <c r="E36" s="15">
        <v>28318.65</v>
      </c>
      <c r="F36" s="16"/>
      <c r="G36" s="15">
        <v>3775.36</v>
      </c>
      <c r="H36" s="15">
        <f t="shared" si="3"/>
        <v>80986.319999999992</v>
      </c>
    </row>
    <row r="37" spans="1:8" x14ac:dyDescent="0.25">
      <c r="A37" s="13"/>
      <c r="B37" s="23" t="s">
        <v>33</v>
      </c>
      <c r="C37" s="24"/>
      <c r="D37" s="15">
        <f>D36+D33</f>
        <v>7476427.3099999996</v>
      </c>
      <c r="E37" s="15">
        <v>4330382.6500000004</v>
      </c>
      <c r="F37" s="16"/>
      <c r="G37" s="15">
        <v>577314.36</v>
      </c>
      <c r="H37" s="15">
        <f>D37+E37+F37+G37</f>
        <v>12384124.32</v>
      </c>
    </row>
    <row r="38" spans="1:8" x14ac:dyDescent="0.25">
      <c r="A38" s="21" t="s">
        <v>34</v>
      </c>
      <c r="B38" s="22"/>
      <c r="C38" s="22"/>
      <c r="D38" s="22"/>
      <c r="E38" s="22"/>
      <c r="F38" s="22"/>
      <c r="G38" s="22"/>
      <c r="H38" s="22"/>
    </row>
    <row r="39" spans="1:8" ht="26.4" x14ac:dyDescent="0.25">
      <c r="A39" s="11">
        <v>10</v>
      </c>
      <c r="B39" s="12" t="s">
        <v>35</v>
      </c>
      <c r="C39" s="12" t="s">
        <v>36</v>
      </c>
      <c r="D39" s="15">
        <f>D37*0.2</f>
        <v>1495285.4620000001</v>
      </c>
      <c r="E39" s="15">
        <f t="shared" ref="E39:G39" si="4">E37*0.2</f>
        <v>866076.53000000014</v>
      </c>
      <c r="F39" s="15"/>
      <c r="G39" s="15">
        <f t="shared" si="4"/>
        <v>115462.872</v>
      </c>
      <c r="H39" s="15">
        <f t="shared" ref="H39:H41" si="5">D39+E39+F39+G39</f>
        <v>2476824.8640000001</v>
      </c>
    </row>
    <row r="40" spans="1:8" x14ac:dyDescent="0.25">
      <c r="A40" s="13"/>
      <c r="B40" s="23" t="s">
        <v>37</v>
      </c>
      <c r="C40" s="24"/>
      <c r="D40" s="15">
        <v>1495285.46</v>
      </c>
      <c r="E40" s="15">
        <v>866076.53</v>
      </c>
      <c r="F40" s="16"/>
      <c r="G40" s="15">
        <v>115462.87</v>
      </c>
      <c r="H40" s="15">
        <f t="shared" si="5"/>
        <v>2476824.8600000003</v>
      </c>
    </row>
    <row r="41" spans="1:8" x14ac:dyDescent="0.25">
      <c r="A41" s="13"/>
      <c r="B41" s="23" t="s">
        <v>38</v>
      </c>
      <c r="C41" s="24"/>
      <c r="D41" s="15">
        <f>D40+D37</f>
        <v>8971712.7699999996</v>
      </c>
      <c r="E41" s="15">
        <f t="shared" ref="E41:G41" si="6">E40+E37</f>
        <v>5196459.1800000006</v>
      </c>
      <c r="F41" s="15"/>
      <c r="G41" s="15">
        <f t="shared" si="6"/>
        <v>692777.23</v>
      </c>
      <c r="H41" s="15">
        <f t="shared" si="5"/>
        <v>14860949.18</v>
      </c>
    </row>
    <row r="43" spans="1:8" x14ac:dyDescent="0.25">
      <c r="A43"/>
      <c r="B43" s="17" t="s">
        <v>46</v>
      </c>
      <c r="C43"/>
      <c r="D43"/>
      <c r="E43"/>
      <c r="F43"/>
      <c r="G43"/>
      <c r="H43" s="18"/>
    </row>
    <row r="44" spans="1:8" x14ac:dyDescent="0.25">
      <c r="A44"/>
      <c r="B44"/>
      <c r="C44"/>
      <c r="D44"/>
      <c r="E44"/>
      <c r="F44"/>
      <c r="G44"/>
      <c r="H44"/>
    </row>
  </sheetData>
  <mergeCells count="29">
    <mergeCell ref="B40:C40"/>
    <mergeCell ref="B41:C41"/>
    <mergeCell ref="B33:C33"/>
    <mergeCell ref="A34:H34"/>
    <mergeCell ref="B36:C36"/>
    <mergeCell ref="B37:C37"/>
    <mergeCell ref="A38:H38"/>
    <mergeCell ref="A24:H24"/>
    <mergeCell ref="B27:C27"/>
    <mergeCell ref="B28:C28"/>
    <mergeCell ref="A29:H29"/>
    <mergeCell ref="B32:C32"/>
    <mergeCell ref="A18:H18"/>
    <mergeCell ref="B19:C19"/>
    <mergeCell ref="A20:H20"/>
    <mergeCell ref="B22:C22"/>
    <mergeCell ref="B23:C23"/>
    <mergeCell ref="C3:G3"/>
    <mergeCell ref="A14:H14"/>
    <mergeCell ref="B17:C17"/>
    <mergeCell ref="A9:A12"/>
    <mergeCell ref="B9:B12"/>
    <mergeCell ref="C9:C12"/>
    <mergeCell ref="D9:G9"/>
    <mergeCell ref="H9:H12"/>
    <mergeCell ref="D10:D12"/>
    <mergeCell ref="E10:E12"/>
    <mergeCell ref="F10:F12"/>
    <mergeCell ref="G10:G12"/>
  </mergeCells>
  <pageMargins left="0.42" right="0.25" top="0.5" bottom="0.52" header="0.3" footer="0.3"/>
  <pageSetup paperSize="9" fitToHeight="10000" orientation="landscape" r:id="rId1"/>
  <headerFooter alignWithMargins="0">
    <oddHeader>&amp;LГРАНД-Смета 2020.1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ССР</vt:lpstr>
      <vt:lpstr>ССР!Заголовки_для_печати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Гаврюш Татьяна Петровна</dc:creator>
  <cp:lastModifiedBy>Чуясова Елена Геннадьевна</cp:lastModifiedBy>
  <cp:lastPrinted>2016-07-14T10:34:54Z</cp:lastPrinted>
  <dcterms:created xsi:type="dcterms:W3CDTF">2002-03-25T05:35:56Z</dcterms:created>
  <dcterms:modified xsi:type="dcterms:W3CDTF">2020-12-04T07:47:50Z</dcterms:modified>
</cp:coreProperties>
</file>