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отделы и службы АмЭС\СОПР\04_Технические задания\2021\2.--- Согласовано в Филиале\1601_Р-т ВЛ 35 Держ-ка-Сапр-во..ВЛ 35 кВ Северная-Заводская\"/>
    </mc:Choice>
  </mc:AlternateContent>
  <bookViews>
    <workbookView xWindow="0" yWindow="0" windowWidth="28800" windowHeight="11400"/>
  </bookViews>
  <sheets>
    <sheet name="Структура НМЦ и форма КП" sheetId="1" r:id="rId1"/>
  </sheets>
  <definedNames>
    <definedName name="СпособЗакупки">#REF!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<sst xmlns="http://schemas.openxmlformats.org/spreadsheetml/2006/main" count="34" uniqueCount="26">
  <si>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</si>
  <si>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</si>
  <si>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</si>
  <si>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</si>
  <si>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</si>
  <si>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</si>
  <si>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</si>
  <si>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</si>
  <si>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</si>
  <si>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</si>
  <si>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</si>
  <si>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</si>
  <si>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</si>
  <si>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</si>
  <si>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</si>
  <si>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</si>
  <si>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</si>
  <si>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</si>
  <si>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</si>
  <si>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</si>
  <si>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</si>
  <si>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</si>
  <si>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</si>
  <si>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</si>
  <si>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Ремонт фундаментов ВЛ 35 кВ "Державинка - Сапроново", ВЛ 35 кВ "Северная - Заводская"</t>
  </si>
  <si>
    <t>3184995,00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</si>
</sst>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F9" sqref="F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1.855468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18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5"/>
      <c r="F3" s="23" t="s">
        <v>25</v>
      </c>
      <c r="G3" s="24" t="s">
        <v>2</v>
      </c>
      <c r="H3" s="1"/>
      <c r="I3" s="35" t="s">
        <v>23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9"/>
      <c r="C4" s="49"/>
      <c r="D4" s="49"/>
      <c r="E4" s="49"/>
      <c r="F4" s="49"/>
      <c r="G4" s="49"/>
      <c r="H4" s="1"/>
      <c r="I4" s="56" t="s">
        <v>19</v>
      </c>
      <c r="J4" s="56"/>
      <c r="K4" s="56"/>
      <c r="L4" s="5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11</v>
      </c>
      <c r="C7" s="45"/>
      <c r="D7" s="51"/>
      <c r="E7" s="51"/>
      <c r="F7" s="52"/>
      <c r="G7" s="53"/>
      <c r="H7" s="5"/>
      <c r="I7" s="35" t="s">
        <v>22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1.75" thickBot="1" x14ac:dyDescent="0.3">
      <c r="A9" s="6"/>
      <c r="B9" s="11">
        <v>1</v>
      </c>
      <c r="C9" s="12" t="s">
        <v>24</v>
      </c>
      <c r="D9" s="13" t="s">
        <v>12</v>
      </c>
      <c r="E9" s="13">
        <v>3184995</v>
      </c>
      <c r="F9" s="14">
        <v>1</v>
      </c>
      <c r="G9" s="22">
        <f>E9*F9</f>
        <v>3184995</v>
      </c>
      <c r="H9" s="1"/>
      <c r="I9" s="19">
        <f>B9</f>
        <v>1</v>
      </c>
      <c r="J9" s="31" t="s">
        <v>24</v>
      </c>
      <c r="K9" s="15"/>
      <c r="L9" s="15"/>
      <c r="M9" s="20" t="str">
        <f>D9</f>
        <v>шт.</v>
      </c>
      <c r="N9" s="25">
        <f>E9</f>
        <v>3184995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6">
        <f>SUM(G9:G9)</f>
        <v>3184995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4" t="s">
        <v>15</v>
      </c>
      <c r="C11" s="55"/>
      <c r="D11" s="55"/>
      <c r="E11" s="55"/>
      <c r="F11" s="26">
        <v>0.2</v>
      </c>
      <c r="G11" s="17">
        <f>G10*F11</f>
        <v>636999</v>
      </c>
      <c r="H11" s="1"/>
      <c r="I11" s="54" t="s">
        <v>15</v>
      </c>
      <c r="J11" s="55"/>
      <c r="K11" s="55"/>
      <c r="L11" s="55"/>
      <c r="M11" s="55"/>
      <c r="N11" s="55"/>
      <c r="O11" s="55"/>
      <c r="P11" s="26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6" t="s">
        <v>6</v>
      </c>
      <c r="C12" s="47"/>
      <c r="D12" s="47"/>
      <c r="E12" s="47"/>
      <c r="F12" s="48"/>
      <c r="G12" s="18">
        <f>G10+G11</f>
        <v>3821994</v>
      </c>
      <c r="H12" s="1"/>
      <c r="I12" s="46" t="s">
        <v>6</v>
      </c>
      <c r="J12" s="47"/>
      <c r="K12" s="47"/>
      <c r="L12" s="47"/>
      <c r="M12" s="47"/>
      <c r="N12" s="47"/>
      <c r="O12" s="47"/>
      <c r="P12" s="48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1"/>
      <c r="C13" s="41"/>
      <c r="D13" s="41"/>
      <c r="E13" s="41"/>
      <c r="F13" s="41"/>
      <c r="G13" s="4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/>
      <c r="C14" s="34"/>
      <c r="D14" s="34"/>
      <c r="E14" s="34"/>
      <c r="F14" s="34"/>
      <c r="G14" s="34"/>
      <c r="H14" s="3"/>
      <c r="I14" s="3"/>
      <c r="J14" s="42" t="s">
        <v>16</v>
      </c>
      <c r="K14" s="43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7"/>
      <c r="AA15" s="1"/>
    </row>
    <row r="16" spans="1:27" ht="16.5" x14ac:dyDescent="0.25">
      <c r="J16" s="32"/>
      <c r="K16" s="32"/>
      <c r="L16" s="28"/>
    </row>
    <row r="17" spans="10:12" ht="19.5" x14ac:dyDescent="0.25">
      <c r="J17" s="33"/>
      <c r="K17" s="33"/>
      <c r="L17" s="27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Саяпин Андрей Анатольевич</cp:lastModifiedBy>
  <dcterms:created xsi:type="dcterms:W3CDTF">2018-05-22T01:14:50Z</dcterms:created>
  <dcterms:modified xsi:type="dcterms:W3CDTF">2020-09-15T07:02:22Z</dcterms:modified>
</cp:coreProperties>
</file>