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l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<sst xmlns="http://schemas.openxmlformats.org/spreadsheetml/2006/main" count="33" uniqueCount="32">
  <si>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</si>
  <si>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</si>
  <si>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</si>
  <si>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</si>
  <si>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</si>
  <si>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</si>
  <si>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</si>
  <si>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</si>
  <si>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</si>
  <si>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</si>
  <si>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>___________ А.С. Боровский</t>
  </si>
  <si>
    <t>Кабельные линии напряжением до 35 кВ. Интервалы протяженности до 500 м</t>
  </si>
  <si>
    <t>на проектные (изыскательские) работы (КЛ до 500 м - 1 км)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</si>
  <si>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</si>
  <si>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</si>
  <si>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</si>
  <si>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</si>
  <si>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</si>
  <si>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</si>
  <si>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</si>
  <si>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</si>
  <si>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</si>
  <si>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</si>
  <si>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</si>
  <si>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п.2
A=7,763 тыс.руб; B=0.042 тыс.руб;
Коэфф.перехода в тек.цены:
Ктек = 4,42/4,50 (средн. 4,46) - инд.3 кв.2020 г.к 01.01.2001 на пр./из. раб. (Письмо Минстроя России № 29340-ИФ от 29.07.2020)
</t>
  </si>
  <si>
    <t>(A + B) * Ктек
(7,763 тыс.руб. + 0.042 тыс.руб.) * 4,46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</si>
  <si>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</si>
  <si>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</si>
  <si>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</si>
  <si>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№108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</si>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</sst>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left" vertical="top" wrapText="1"/>
    </xf>
    <xf numFmtId="0" fontId="12" fillId="0" borderId="4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A2" sqref="A2:A3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9" width="15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30</v>
      </c>
      <c r="B2" s="22"/>
      <c r="C2" s="23"/>
      <c r="D2" s="24"/>
      <c r="E2" s="25"/>
      <c r="F2" s="26"/>
      <c r="G2" s="12"/>
      <c r="H2" s="27"/>
      <c r="I2" s="26" t="s">
        <v>19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31</v>
      </c>
      <c r="B3" s="22"/>
      <c r="C3" s="23"/>
      <c r="D3" s="24"/>
      <c r="E3" s="25"/>
      <c r="F3" s="26"/>
      <c r="G3" s="12"/>
      <c r="H3" s="27"/>
      <c r="I3" s="3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10</v>
      </c>
      <c r="B4" s="22"/>
      <c r="C4" s="23"/>
      <c r="D4" s="24"/>
      <c r="E4" s="25"/>
      <c r="F4" s="26"/>
      <c r="G4" s="12"/>
      <c r="H4" s="27"/>
      <c r="I4" s="26" t="s">
        <v>20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2"/>
      <c r="H5" s="27"/>
      <c r="I5" s="26" t="s">
        <v>22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39" t="s">
        <v>29</v>
      </c>
      <c r="B9" s="39"/>
      <c r="C9" s="39"/>
      <c r="D9" s="39"/>
      <c r="E9" s="39"/>
      <c r="F9" s="39"/>
      <c r="G9" s="39"/>
      <c r="H9" s="39"/>
      <c r="I9" s="39"/>
    </row>
    <row r="10" spans="1:17" x14ac:dyDescent="0.2">
      <c r="A10" s="40" t="s">
        <v>12</v>
      </c>
      <c r="B10" s="40"/>
      <c r="C10" s="40"/>
      <c r="D10" s="40"/>
      <c r="E10" s="40"/>
      <c r="F10" s="40"/>
      <c r="G10" s="40"/>
      <c r="H10" s="40"/>
      <c r="I10" s="40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41" t="s">
        <v>23</v>
      </c>
      <c r="I12" s="41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14</v>
      </c>
      <c r="B14" s="45" t="s">
        <v>15</v>
      </c>
      <c r="C14" s="46"/>
      <c r="D14" s="45" t="s">
        <v>16</v>
      </c>
      <c r="E14" s="47"/>
      <c r="F14" s="47"/>
      <c r="G14" s="46"/>
      <c r="H14" s="34" t="s">
        <v>17</v>
      </c>
      <c r="I14" s="33" t="s">
        <v>18</v>
      </c>
    </row>
    <row r="15" spans="1:17" ht="12.75" customHeight="1" x14ac:dyDescent="0.2">
      <c r="A15" s="35">
        <v>1</v>
      </c>
      <c r="B15" s="48">
        <v>2</v>
      </c>
      <c r="C15" s="49"/>
      <c r="D15" s="48">
        <v>3</v>
      </c>
      <c r="E15" s="50"/>
      <c r="F15" s="50"/>
      <c r="G15" s="49"/>
      <c r="H15" s="35">
        <v>4</v>
      </c>
      <c r="I15" s="35">
        <v>5</v>
      </c>
    </row>
    <row r="16" spans="1:17" ht="216.75" customHeight="1" x14ac:dyDescent="0.2">
      <c r="A16" s="7">
        <v>1</v>
      </c>
      <c r="B16" s="42" t="s">
        <v>11</v>
      </c>
      <c r="C16" s="43"/>
      <c r="D16" s="42" t="s">
        <v>24</v>
      </c>
      <c r="E16" s="44"/>
      <c r="F16" s="44"/>
      <c r="G16" s="43"/>
      <c r="H16" s="6" t="s">
        <v>25</v>
      </c>
      <c r="I16" s="8">
        <f>ROUND(((7.763  + 0.042) * 4.46) * 1000,2)</f>
        <v>34810.300000000003</v>
      </c>
    </row>
    <row r="17" spans="1:9" ht="12.75" customHeight="1" x14ac:dyDescent="0.2">
      <c r="A17" s="10">
        <v>2</v>
      </c>
      <c r="B17" s="51" t="s">
        <v>0</v>
      </c>
      <c r="C17" s="53"/>
      <c r="D17" s="51"/>
      <c r="E17" s="52"/>
      <c r="F17" s="52"/>
      <c r="G17" s="53"/>
      <c r="H17" s="9"/>
      <c r="I17" s="11">
        <f>ROUND(($I$16),2)</f>
        <v>34810.300000000003</v>
      </c>
    </row>
    <row r="18" spans="1:9" ht="25.5" customHeight="1" x14ac:dyDescent="0.2">
      <c r="A18" s="7">
        <v>3</v>
      </c>
      <c r="B18" s="42" t="s">
        <v>1</v>
      </c>
      <c r="C18" s="43"/>
      <c r="D18" s="57" t="s">
        <v>9</v>
      </c>
      <c r="E18" s="58"/>
      <c r="F18" s="58"/>
      <c r="G18" s="59"/>
      <c r="H18" s="6" t="s">
        <v>2</v>
      </c>
      <c r="I18" s="8">
        <f>ROUND(($I$17) * 1.234 * 1,2)</f>
        <v>42955.91</v>
      </c>
    </row>
    <row r="19" spans="1:9" ht="37.5" customHeight="1" x14ac:dyDescent="0.2">
      <c r="A19" s="7">
        <v>4</v>
      </c>
      <c r="B19" s="60" t="s">
        <v>26</v>
      </c>
      <c r="C19" s="61"/>
      <c r="D19" s="54" t="s">
        <v>27</v>
      </c>
      <c r="E19" s="55"/>
      <c r="F19" s="55"/>
      <c r="G19" s="56"/>
      <c r="H19" s="6" t="s">
        <v>28</v>
      </c>
      <c r="I19" s="8">
        <f>I18*1.037</f>
        <v>44545.27867</v>
      </c>
    </row>
    <row r="20" spans="1:9" ht="25.5" customHeight="1" x14ac:dyDescent="0.2">
      <c r="A20" s="10"/>
      <c r="B20" s="51" t="s">
        <v>3</v>
      </c>
      <c r="C20" s="53"/>
      <c r="D20" s="51"/>
      <c r="E20" s="52"/>
      <c r="F20" s="52"/>
      <c r="G20" s="53"/>
      <c r="H20" s="9"/>
      <c r="I20" s="11">
        <f>SUM(I19:I19)</f>
        <v>44545.27867</v>
      </c>
    </row>
    <row r="21" spans="1:9" ht="27" customHeight="1" x14ac:dyDescent="0.2"/>
    <row r="22" spans="1:9" x14ac:dyDescent="0.2">
      <c r="C22" s="37" t="s">
        <v>4</v>
      </c>
      <c r="D22" s="37"/>
      <c r="E22" s="37"/>
      <c r="F22" s="37"/>
      <c r="G22" s="37"/>
      <c r="H22" s="37"/>
      <c r="I22" s="37"/>
    </row>
    <row r="23" spans="1:9" x14ac:dyDescent="0.2">
      <c r="C23" s="38" t="s">
        <v>5</v>
      </c>
      <c r="D23" s="38"/>
      <c r="E23" s="38"/>
      <c r="F23" s="38"/>
      <c r="G23" s="38"/>
      <c r="H23" s="38"/>
      <c r="I23" s="38"/>
    </row>
    <row r="25" spans="1:9" x14ac:dyDescent="0.2">
      <c r="C25" s="37" t="s">
        <v>13</v>
      </c>
      <c r="D25" s="37"/>
      <c r="E25" s="37"/>
      <c r="F25" s="37"/>
      <c r="G25" s="37"/>
      <c r="H25" s="37"/>
      <c r="I25" s="37"/>
    </row>
    <row r="26" spans="1:9" x14ac:dyDescent="0.2">
      <c r="C26" s="38" t="s">
        <v>5</v>
      </c>
      <c r="D26" s="38"/>
      <c r="E26" s="38"/>
      <c r="F26" s="38"/>
      <c r="G26" s="38"/>
      <c r="H26" s="38"/>
      <c r="I26" s="38"/>
    </row>
  </sheetData>
  <mergeCells count="21">
    <mergeCell ref="B20:C20"/>
    <mergeCell ref="D20:G20"/>
    <mergeCell ref="B18:C18"/>
    <mergeCell ref="D18:G18"/>
    <mergeCell ref="B19:C19"/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</mergeCells>
  <phoneticPr fontId="0" type="noConversion"/>
  <pageMargins left="0.6" right="0.3" top="0.74803149606299213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2020-09-09T00:42:24Z</cp:lastPrinted>
  <dcterms:created xsi:type="dcterms:W3CDTF">2009-10-12T11:06:46Z</dcterms:created>
  <dcterms:modified xsi:type="dcterms:W3CDTF">2020-09-09T00:42:29Z</dcterms:modified>
</cp:coreProperties>
</file>