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90126 ЗК не МСП п\ДоЗ\Технические требования\Приложение 5 Сводный сметный расчет\"/>
    </mc:Choice>
  </mc:AlternateContent>
  <bookViews>
    <workbookView xWindow="0" yWindow="0" windowWidth="28800" windowHeight="12300"/>
  </bookViews>
  <sheets>
    <sheet name=" Населённая местность" sheetId="1" r:id="rId1"/>
    <sheet name="Лист1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' Населённая местность'!$A$8:$C$16</definedName>
    <definedName name="_xlnm.Print_Area" localSheetId="0">' Населённая местность'!$A$1:$C$20</definedName>
  </definedNames>
  <calcPr calcId="162913"/>
</workbook>
</file>

<file path=xl/calcChain.xml><?xml version="1.0" encoding="utf-8"?>
<calcChain xmlns="http://schemas.openxmlformats.org/spreadsheetml/2006/main">
  <c r="C13" i="1" l="1"/>
  <c r="C11" i="1" l="1"/>
  <c r="C12" i="1" l="1"/>
  <c r="C10" i="1" l="1"/>
  <c r="C14" i="1" s="1"/>
  <c r="C15" i="1" l="1"/>
  <c r="C16" i="1" s="1"/>
</calcChain>
</file>

<file path=xl/sharedStrings.xml><?xml version="1.0" encoding="utf-8"?>
<sst xmlns="http://schemas.openxmlformats.org/spreadsheetml/2006/main" count="13" uniqueCount="13">
  <si>
    <t>№ п/п</t>
  </si>
  <si>
    <t>СВОДНЫЙ СМЕТНЫЙ РАСЧЁТ</t>
  </si>
  <si>
    <t>предельной стоимости закупки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</si>
  <si>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</si>
  <si>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</si>
  <si>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</si>
  <si>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</si>
  <si>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</si>
  <si>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Строительство КЛЭП 6 кВ в г. Артеме, заявитель ООО Примстроитель, протяженностью 0,55 км</t>
  </si>
  <si>
    <t>Строительство ВЛ 6 кВ от  фидера № 7  ПС 35/6 кВ Надеждинская для технологического присоединения заявителя Зорина К.П. ИП, протяженностью 0,38 км.</t>
  </si>
  <si>
    <t xml:space="preserve">Строительство ВЛ 6 кВ отпайкой от существующей ЛЭП 6 кВ фидер 6 кВ № 13 ПС 35/6 кВ Надеждинская для технологического присоединения заявителя ООО Глобал ДВ Логистикс, протяженностью 0,3 км </t>
  </si>
  <si>
    <t xml:space="preserve"> Реконструкция ПС 110/35/6 кВ Кролевцы с монтажом линейной ячейки 6 кВ в количестве 1 шт.</t>
  </si>
  <si>
    <t>Объект:  Строительство КЛЭП 6 кВ в г. Артеме, заявитель ООО Примстроитель, протяженностью 0,55 км; Строительство ВЛ 6 кВ отпайкой от существующей ЛЭП 6 кВ фидер 6 кВ № 13 ПС 35/6 кВ Надеждинская для технологического присоединения заявителя ООО Глобал ДВ Логистикс, протяженностью 0,3 км ; Строительство ВЛ 6 кВ от  фидера № 7  ПС 35/6 кВ Надеждинская для технологического присоединения заявителя Зорина К.П. ИП, протяженностью 0,38 км.;  Реконструкция ПС 110/35/6 кВ Кролевцы с монтажом линейной ячейки 6 кВ в количестве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</si>
</sst>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0070C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5" fillId="0" borderId="0" xfId="0" applyFont="1"/>
    <xf numFmtId="0" fontId="7" fillId="0" borderId="0" xfId="0" applyFont="1"/>
    <xf numFmtId="4" fontId="7" fillId="0" borderId="4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40\&#1059;&#1087;&#1088;&#1072;&#1074;&#1083;&#1077;&#1085;&#1080;&#1077;\&#1057;&#1048;&#1044;&#1058;&#1055;\!!!%20&#1057;&#1091;&#1073;&#1073;&#1086;&#1090;&#1080;&#1085;&#1072;\&#1058;&#1047;%20&#1086;&#1090;%20150%20&#1082;&#1042;&#1090;\&#1083;&#1086;&#1090;%204\J_25-&#1055;&#1069;&#1057;-893%20&#1052;&#1056;&#1057;&#105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40\&#1059;&#1087;&#1088;&#1072;&#1074;&#1083;&#1077;&#1085;&#1080;&#1077;\&#1057;&#1048;&#1044;&#1058;&#1055;\!!!%20&#1057;&#1091;&#1073;&#1073;&#1086;&#1090;&#1080;&#1085;&#1072;\&#1058;&#1047;%20&#1086;&#1090;%20150%20&#1082;&#1042;&#1090;\&#1083;&#1086;&#1090;%204\K_25-&#1055;&#1069;&#1057;-1220%20&#1052;&#1056;&#1057;&#105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40\&#1059;&#1087;&#1088;&#1072;&#1074;&#1083;&#1077;&#1085;&#1080;&#1077;\&#1057;&#1048;&#1044;&#1058;&#1055;\!!!%20&#1057;&#1091;&#1073;&#1073;&#1086;&#1090;&#1080;&#1085;&#1072;\&#1058;&#1047;%20&#1086;&#1090;%20150%20&#1082;&#1042;&#1090;\&#1083;&#1086;&#1090;%204\K_25-&#1055;&#1069;&#1057;-1205%20&#1052;&#1056;&#1057;&#105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40\&#1059;&#1087;&#1088;&#1072;&#1074;&#1083;&#1077;&#1085;&#1080;&#1077;\&#1057;&#1048;&#1044;&#1058;&#1055;\!!!%20&#1057;&#1091;&#1073;&#1073;&#1086;&#1090;&#1080;&#1085;&#1072;\&#1058;&#1047;%20&#1086;&#1090;%20150%20&#1082;&#1042;&#1090;\&#1083;&#1086;&#1090;%204\J_25-&#1055;&#1069;&#1057;-908%20&#1052;&#1056;&#1057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 refreshError="1"/>
      <sheetData sheetId="1">
        <row r="51">
          <cell r="F51">
            <v>4.1112501037957365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/>
      <sheetData sheetId="1">
        <row r="53">
          <cell r="F53">
            <v>0.6775521394384264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 refreshError="1"/>
      <sheetData sheetId="1" refreshError="1">
        <row r="53">
          <cell r="U53">
            <v>0.61247227721991881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 "/>
      <sheetName val="МРСК"/>
    </sheetNames>
    <sheetDataSet>
      <sheetData sheetId="0"/>
      <sheetData sheetId="1">
        <row r="50">
          <cell r="H50">
            <v>0.28842659890898176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20"/>
  <sheetViews>
    <sheetView tabSelected="1" zoomScale="85" zoomScaleNormal="85" zoomScaleSheetLayoutView="85" workbookViewId="0">
      <selection activeCell="C16" sqref="C16"/>
    </sheetView>
  </sheetViews>
  <sheetFormatPr defaultColWidth="9.109375" defaultRowHeight="15.6" x14ac:dyDescent="0.25"/>
  <cols>
    <col min="1" max="1" width="6.88671875" style="1" customWidth="1"/>
    <col min="2" max="2" width="76" style="1" customWidth="1"/>
    <col min="3" max="3" width="42.6640625" style="1" customWidth="1"/>
    <col min="4" max="4" width="18.6640625" style="1" customWidth="1"/>
    <col min="5" max="5" width="16" style="8" customWidth="1"/>
    <col min="6" max="7" width="17.6640625" style="8" customWidth="1"/>
    <col min="8" max="16384" width="9.109375" style="1"/>
  </cols>
  <sheetData>
    <row r="1" spans="1:7" s="3" customFormat="1" ht="36" customHeight="1" x14ac:dyDescent="0.3">
      <c r="A1" s="4"/>
      <c r="B1" s="2"/>
      <c r="C1" s="7"/>
      <c r="D1" s="11"/>
      <c r="E1" s="6"/>
      <c r="F1" s="7"/>
    </row>
    <row r="2" spans="1:7" s="3" customFormat="1" ht="15.75" customHeight="1" x14ac:dyDescent="0.3">
      <c r="A2" s="36" t="s">
        <v>1</v>
      </c>
      <c r="B2" s="36"/>
      <c r="C2" s="36"/>
      <c r="D2" s="13"/>
      <c r="E2" s="13"/>
      <c r="F2" s="13"/>
      <c r="G2" s="13"/>
    </row>
    <row r="3" spans="1:7" s="3" customFormat="1" ht="15.75" customHeight="1" x14ac:dyDescent="0.3">
      <c r="A3" s="33" t="s">
        <v>2</v>
      </c>
      <c r="B3" s="33"/>
      <c r="C3" s="33"/>
      <c r="D3" s="14"/>
      <c r="E3" s="14"/>
      <c r="F3" s="14"/>
      <c r="G3" s="14"/>
    </row>
    <row r="4" spans="1:7" s="3" customFormat="1" ht="15.75" customHeight="1" x14ac:dyDescent="0.3">
      <c r="A4" s="12"/>
      <c r="B4" s="12"/>
      <c r="C4" s="12"/>
      <c r="D4" s="14"/>
      <c r="E4" s="14"/>
      <c r="F4" s="14"/>
      <c r="G4" s="14"/>
    </row>
    <row r="5" spans="1:7" s="3" customFormat="1" ht="79.2" customHeight="1" x14ac:dyDescent="0.3">
      <c r="A5" s="33" t="s">
        <v>12</v>
      </c>
      <c r="B5" s="33"/>
      <c r="C5" s="33"/>
      <c r="D5" s="14"/>
      <c r="E5" s="14"/>
      <c r="F5" s="14"/>
      <c r="G5" s="14"/>
    </row>
    <row r="6" spans="1:7" s="3" customFormat="1" ht="15.75" customHeight="1" x14ac:dyDescent="0.3">
      <c r="A6" s="33"/>
      <c r="B6" s="33"/>
      <c r="C6" s="33"/>
      <c r="D6" s="14"/>
      <c r="E6" s="14"/>
      <c r="F6" s="14"/>
      <c r="G6" s="14"/>
    </row>
    <row r="7" spans="1:7" s="3" customFormat="1" ht="15.75" customHeight="1" thickBot="1" x14ac:dyDescent="0.35">
      <c r="A7" s="16"/>
      <c r="B7" s="16"/>
      <c r="C7" s="16"/>
      <c r="D7" s="14"/>
      <c r="E7" s="14"/>
      <c r="F7" s="14"/>
      <c r="G7" s="14"/>
    </row>
    <row r="8" spans="1:7" s="5" customFormat="1" ht="16.2" thickBot="1" x14ac:dyDescent="0.35">
      <c r="A8" s="17" t="s">
        <v>0</v>
      </c>
      <c r="B8" s="18" t="s">
        <v>7</v>
      </c>
      <c r="C8" s="19" t="s">
        <v>3</v>
      </c>
    </row>
    <row r="9" spans="1:7" s="5" customFormat="1" ht="16.2" thickBot="1" x14ac:dyDescent="0.35">
      <c r="A9" s="20">
        <v>1</v>
      </c>
      <c r="B9" s="21">
        <v>2</v>
      </c>
      <c r="C9" s="20">
        <v>3</v>
      </c>
    </row>
    <row r="10" spans="1:7" s="10" customFormat="1" ht="42.75" customHeight="1" x14ac:dyDescent="0.3">
      <c r="A10" s="22">
        <v>1</v>
      </c>
      <c r="B10" s="23" t="s">
        <v>8</v>
      </c>
      <c r="C10" s="26">
        <f>[1]МРСК!$F$51*1000000</f>
        <v>4111250.1037957366</v>
      </c>
    </row>
    <row r="11" spans="1:7" s="10" customFormat="1" ht="54" customHeight="1" x14ac:dyDescent="0.3">
      <c r="A11" s="30">
        <v>2</v>
      </c>
      <c r="B11" s="23" t="s">
        <v>10</v>
      </c>
      <c r="C11" s="27">
        <f>[2]МРСК!$F$53*1000000</f>
        <v>677552.13943842635</v>
      </c>
    </row>
    <row r="12" spans="1:7" s="10" customFormat="1" ht="54" customHeight="1" x14ac:dyDescent="0.3">
      <c r="A12" s="30">
        <v>3</v>
      </c>
      <c r="B12" s="23" t="s">
        <v>9</v>
      </c>
      <c r="C12" s="27">
        <f>[3]МРСК!$U$53*1000000</f>
        <v>612472.27721991879</v>
      </c>
    </row>
    <row r="13" spans="1:7" s="10" customFormat="1" ht="54" customHeight="1" thickBot="1" x14ac:dyDescent="0.35">
      <c r="A13" s="30">
        <v>4</v>
      </c>
      <c r="B13" s="23" t="s">
        <v>11</v>
      </c>
      <c r="C13" s="27">
        <f>[4]МРСК!$H$50*1000000</f>
        <v>288426.59890898177</v>
      </c>
    </row>
    <row r="14" spans="1:7" s="10" customFormat="1" ht="16.2" thickBot="1" x14ac:dyDescent="0.35">
      <c r="A14" s="37" t="s">
        <v>5</v>
      </c>
      <c r="B14" s="38"/>
      <c r="C14" s="31">
        <f>SUM(C10:C13)</f>
        <v>5689701.1193630639</v>
      </c>
    </row>
    <row r="15" spans="1:7" s="10" customFormat="1" ht="16.2" thickBot="1" x14ac:dyDescent="0.35">
      <c r="A15" s="37" t="s">
        <v>6</v>
      </c>
      <c r="B15" s="38"/>
      <c r="C15" s="28">
        <f>C14*0.2</f>
        <v>1137940.2238726129</v>
      </c>
    </row>
    <row r="16" spans="1:7" s="24" customFormat="1" ht="15" thickBot="1" x14ac:dyDescent="0.35">
      <c r="A16" s="34" t="s">
        <v>4</v>
      </c>
      <c r="B16" s="35"/>
      <c r="C16" s="29">
        <f>SUM(C14,C15)</f>
        <v>6827641.3432356771</v>
      </c>
    </row>
    <row r="17" spans="1:7" ht="30.75" customHeight="1" x14ac:dyDescent="0.3">
      <c r="A17" s="3"/>
      <c r="B17" s="3"/>
      <c r="C17" s="3"/>
      <c r="D17" s="3"/>
      <c r="E17" s="9"/>
      <c r="F17" s="9"/>
      <c r="G17" s="9"/>
    </row>
    <row r="18" spans="1:7" ht="15.75" customHeight="1" x14ac:dyDescent="0.25">
      <c r="A18" s="32"/>
      <c r="B18" s="32"/>
      <c r="C18" s="32"/>
      <c r="D18" s="15"/>
      <c r="E18" s="15"/>
      <c r="F18" s="15"/>
      <c r="G18" s="15"/>
    </row>
    <row r="19" spans="1:7" x14ac:dyDescent="0.3">
      <c r="A19" s="25"/>
      <c r="B19" s="25"/>
      <c r="C19" s="25"/>
      <c r="D19" s="3"/>
      <c r="E19" s="9"/>
      <c r="F19" s="9"/>
      <c r="G19" s="9"/>
    </row>
    <row r="20" spans="1:7" x14ac:dyDescent="0.3">
      <c r="A20" s="32"/>
      <c r="B20" s="32"/>
      <c r="C20" s="32"/>
      <c r="D20" s="3"/>
      <c r="E20" s="9"/>
      <c r="F20" s="9"/>
      <c r="G20" s="9"/>
    </row>
  </sheetData>
  <autoFilter ref="A8:C16"/>
  <mergeCells count="9">
    <mergeCell ref="A20:C20"/>
    <mergeCell ref="A5:C5"/>
    <mergeCell ref="A18:C18"/>
    <mergeCell ref="A16:B16"/>
    <mergeCell ref="A2:C2"/>
    <mergeCell ref="A3:C3"/>
    <mergeCell ref="A14:B14"/>
    <mergeCell ref="A15:B15"/>
    <mergeCell ref="A6:C6"/>
  </mergeCells>
  <phoneticPr fontId="0" type="noConversion"/>
  <pageMargins left="0.75" right="0.53" top="0.42" bottom="0.32" header="0.18" footer="0.2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Чуясова Елена Геннадьевна</cp:lastModifiedBy>
  <cp:lastPrinted>2020-07-16T06:27:36Z</cp:lastPrinted>
  <dcterms:created xsi:type="dcterms:W3CDTF">1996-10-08T23:32:33Z</dcterms:created>
  <dcterms:modified xsi:type="dcterms:W3CDTF">2020-08-27T00:53:53Z</dcterms:modified>
</cp:coreProperties>
</file>