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проектные" sheetId="2" r:id="rId1"/>
  </sheets>
  <definedNames>
    <definedName name="_xlnm.Print_Area" localSheetId="0">проектные!$A$1:$W$9</definedName>
  </definedNames>
  <calcPr calcId="162913"/>
</workbook>
</file>

<file path=xl/calcChain.xml><?xml version="1.0" encoding="utf-8"?>
<calcChain xmlns="http://schemas.openxmlformats.org/spreadsheetml/2006/main">
  <c r="K6" i="2" l="1"/>
  <c r="S6" i="2" s="1"/>
  <c r="W6" i="2" s="1"/>
  <c r="M7" i="2"/>
  <c r="S7" i="2" s="1"/>
  <c r="W7" i="2" s="1"/>
  <c r="W8" i="2" l="1"/>
  <c r="W9" i="2" s="1"/>
</calcChain>
</file>

<file path=xl/sharedStrings.xml><?xml version="1.0" encoding="utf-8"?>
<sst xmlns="http://schemas.openxmlformats.org/spreadsheetml/2006/main" count="23" uniqueCount="15">
  <si>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</si>
  <si>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</si>
  <si>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</si>
  <si>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</si>
  <si>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</si>
  <si>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</si>
  <si>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</si>
  <si>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</si>
  <si>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Рабочий проект ВЛ-6 (10) кВ</t>
  </si>
  <si>
    <t>x</t>
  </si>
  <si>
    <t>Стоимость (тыс.руб.)
в ценах 1 кв 2020 г.</t>
  </si>
  <si>
    <t>Рабочий проект КТП</t>
  </si>
  <si>
    <r>
      <t xml:space="preserve">Справочник базовых цен на проектные работы для строительства КИСиС. Москва 2012 г.
Табл. 37 п.2
где:
0,5 - стадия РД (Методические указания от 29.12.2009г. п.1.4)                                                                                                                                          
1,3- районный коэффициент (Решение от 18 июля 1991 года N 154)                                                                                                                        
0,2 - привязка к типовому проекту (Методические указания от 29.12.2009г. п. 3.2)    </t>
    </r>
    <r>
      <rPr>
        <b/>
        <sz val="14"/>
        <color theme="1"/>
        <rFont val="Times New Roman"/>
        <family val="1"/>
        <charset val="204"/>
      </rPr>
      <t xml:space="preserve">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</si>
  <si>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Справочник базовых цен на проектные работы для строительства КИСиС. Москва 2012 г.
Табл. 18 п.8
где:
0,7 - стадия РД (Методические указания от 29.12.2009г. п.1.4)                                                                                                                                          
1,3- районный коэффициент (Решение от 18 июля 1991 года N 154)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</si>
  <si>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СМЕТА №1.2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</si>
</sst>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9"/>
  <sheetViews>
    <sheetView tabSelected="1" view="pageBreakPreview" zoomScale="70" zoomScaleNormal="100" zoomScaleSheetLayoutView="70" workbookViewId="0">
      <selection activeCell="C12" sqref="C12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2.140625" style="21" bestFit="1" customWidth="1"/>
    <col min="5" max="5" width="7.7109375" style="21" bestFit="1" customWidth="1"/>
    <col min="6" max="6" width="2.85546875" style="21" bestFit="1" customWidth="1"/>
    <col min="7" max="7" width="6.42578125" style="21" bestFit="1" customWidth="1"/>
    <col min="8" max="8" width="2.5703125" style="21" bestFit="1" customWidth="1"/>
    <col min="9" max="9" width="6.42578125" style="21" bestFit="1" customWidth="1"/>
    <col min="10" max="10" width="2.85546875" style="21" bestFit="1" customWidth="1"/>
    <col min="11" max="11" width="8.42578125" style="21" bestFit="1" customWidth="1"/>
    <col min="12" max="12" width="5.85546875" style="21" bestFit="1" customWidth="1"/>
    <col min="13" max="13" width="7.140625" style="21" bestFit="1" customWidth="1"/>
    <col min="14" max="14" width="5.140625" style="21" bestFit="1" customWidth="1"/>
    <col min="15" max="15" width="2.5703125" style="21" bestFit="1" customWidth="1"/>
    <col min="16" max="16" width="4.5703125" style="21" bestFit="1" customWidth="1"/>
    <col min="17" max="17" width="2.85546875" style="21" bestFit="1" customWidth="1"/>
    <col min="18" max="18" width="8.42578125" style="21" bestFit="1" customWidth="1"/>
    <col min="19" max="19" width="9.7109375" style="1" bestFit="1" customWidth="1"/>
    <col min="20" max="20" width="2.5703125" style="1" bestFit="1" customWidth="1"/>
    <col min="21" max="21" width="6.42578125" style="1" bestFit="1" customWidth="1"/>
    <col min="22" max="22" width="2.85546875" style="1" bestFit="1" customWidth="1"/>
    <col min="23" max="23" width="10.5703125" style="1" bestFit="1" customWidth="1"/>
    <col min="24" max="27" width="9.140625" style="1"/>
    <col min="28" max="28" width="9.42578125" style="1" bestFit="1" customWidth="1"/>
    <col min="29" max="16384" width="9.140625" style="1"/>
  </cols>
  <sheetData>
    <row r="2" spans="1:23" x14ac:dyDescent="0.3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x14ac:dyDescent="0.3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</row>
    <row r="5" spans="1:23" ht="39.950000000000003" customHeight="1" x14ac:dyDescent="0.3">
      <c r="A5" s="3" t="s">
        <v>0</v>
      </c>
      <c r="B5" s="3" t="s">
        <v>2</v>
      </c>
      <c r="C5" s="3" t="s">
        <v>3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0"/>
      <c r="Q5" s="20"/>
      <c r="R5" s="20"/>
      <c r="S5" s="24" t="s">
        <v>10</v>
      </c>
      <c r="T5" s="25"/>
      <c r="U5" s="25"/>
      <c r="V5" s="25"/>
      <c r="W5" s="26"/>
    </row>
    <row r="6" spans="1:23" ht="112.5" x14ac:dyDescent="0.3">
      <c r="A6" s="4">
        <v>1</v>
      </c>
      <c r="B6" s="5" t="s">
        <v>8</v>
      </c>
      <c r="C6" s="6" t="s">
        <v>13</v>
      </c>
      <c r="D6" s="7"/>
      <c r="E6" s="7">
        <v>9.09</v>
      </c>
      <c r="F6" s="7" t="s">
        <v>5</v>
      </c>
      <c r="G6" s="7">
        <v>0.7</v>
      </c>
      <c r="H6" s="7" t="s">
        <v>5</v>
      </c>
      <c r="I6" s="7">
        <v>1.3</v>
      </c>
      <c r="J6" s="7" t="s">
        <v>6</v>
      </c>
      <c r="K6" s="7">
        <f>E6*G6*I6</f>
        <v>8.2719000000000005</v>
      </c>
      <c r="L6" s="18"/>
      <c r="M6" s="7"/>
      <c r="N6" s="7"/>
      <c r="O6" s="7"/>
      <c r="P6" s="19"/>
      <c r="Q6" s="7"/>
      <c r="R6" s="17"/>
      <c r="S6" s="10">
        <f>K6</f>
        <v>8.2719000000000005</v>
      </c>
      <c r="T6" s="7" t="s">
        <v>5</v>
      </c>
      <c r="U6" s="7">
        <v>4.32</v>
      </c>
      <c r="V6" s="7" t="s">
        <v>6</v>
      </c>
      <c r="W6" s="11">
        <f t="shared" ref="W6" si="0">(ROUND(S6*U6,3))</f>
        <v>35.734999999999999</v>
      </c>
    </row>
    <row r="7" spans="1:23" ht="131.25" x14ac:dyDescent="0.3">
      <c r="A7" s="4">
        <v>2</v>
      </c>
      <c r="B7" s="5" t="s">
        <v>11</v>
      </c>
      <c r="C7" s="6" t="s">
        <v>12</v>
      </c>
      <c r="D7" s="7"/>
      <c r="E7" s="7">
        <v>20.8</v>
      </c>
      <c r="F7" s="7" t="s">
        <v>9</v>
      </c>
      <c r="G7" s="18">
        <v>0.5</v>
      </c>
      <c r="H7" s="7" t="s">
        <v>9</v>
      </c>
      <c r="I7" s="7">
        <v>1.3</v>
      </c>
      <c r="J7" s="7" t="s">
        <v>5</v>
      </c>
      <c r="K7" s="19">
        <v>0.2</v>
      </c>
      <c r="L7" s="7" t="s">
        <v>6</v>
      </c>
      <c r="M7" s="17">
        <f>E7*G7*I7*K7</f>
        <v>2.7040000000000006</v>
      </c>
      <c r="N7" s="7"/>
      <c r="O7" s="7"/>
      <c r="P7" s="7"/>
      <c r="Q7" s="7"/>
      <c r="R7" s="11"/>
      <c r="S7" s="10">
        <f>M7</f>
        <v>2.7040000000000006</v>
      </c>
      <c r="T7" s="7" t="s">
        <v>5</v>
      </c>
      <c r="U7" s="7">
        <v>4.32</v>
      </c>
      <c r="V7" s="7" t="s">
        <v>6</v>
      </c>
      <c r="W7" s="11">
        <f t="shared" ref="W7" si="1">(ROUND(S7*U7,3))</f>
        <v>11.680999999999999</v>
      </c>
    </row>
    <row r="8" spans="1:23" x14ac:dyDescent="0.3">
      <c r="A8" s="2"/>
      <c r="B8" s="2" t="s">
        <v>7</v>
      </c>
      <c r="C8" s="2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8"/>
      <c r="T8" s="9"/>
      <c r="U8" s="9"/>
      <c r="V8" s="9"/>
      <c r="W8" s="16">
        <f>SUM(W6:W7)</f>
        <v>47.415999999999997</v>
      </c>
    </row>
    <row r="9" spans="1:23" ht="18.75" customHeight="1" x14ac:dyDescent="0.3">
      <c r="A9" s="2"/>
      <c r="B9" s="12" t="s">
        <v>4</v>
      </c>
      <c r="C9" s="12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3"/>
      <c r="T9" s="14"/>
      <c r="U9" s="14"/>
      <c r="V9" s="14"/>
      <c r="W9" s="15">
        <f>W8*1000</f>
        <v>47416</v>
      </c>
    </row>
  </sheetData>
  <mergeCells count="4">
    <mergeCell ref="A2:W2"/>
    <mergeCell ref="A3:W3"/>
    <mergeCell ref="D5:O5"/>
    <mergeCell ref="S5:W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2020-06-15T05:52:38Z</dcterms:modified>
</cp:coreProperties>
</file>