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gnatova_ta\Desktop\закупки 2020\15301 ЗК ЭТП\"/>
    </mc:Choice>
  </mc:AlternateContent>
  <bookViews>
    <workbookView xWindow="0" yWindow="0" windowWidth="28800" windowHeight="1138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" i="1" l="1"/>
  <c r="N9" i="1"/>
  <c r="P9" i="1"/>
  <c r="Q9" i="1" s="1"/>
  <c r="M10" i="1"/>
  <c r="N10" i="1"/>
  <c r="P10" i="1"/>
  <c r="Q10" i="1" s="1"/>
  <c r="M11" i="1"/>
  <c r="N11" i="1"/>
  <c r="P11" i="1"/>
  <c r="Q11" i="1" s="1"/>
  <c r="M12" i="1"/>
  <c r="N12" i="1"/>
  <c r="P12" i="1"/>
  <c r="Q12" i="1" s="1"/>
  <c r="M13" i="1"/>
  <c r="N13" i="1"/>
  <c r="P13" i="1"/>
  <c r="Q13" i="1" s="1"/>
  <c r="M14" i="1"/>
  <c r="N14" i="1"/>
  <c r="P14" i="1"/>
  <c r="Q14" i="1" s="1"/>
  <c r="I9" i="1" l="1"/>
  <c r="I10" i="1"/>
  <c r="I11" i="1"/>
  <c r="I12" i="1"/>
  <c r="I13" i="1"/>
  <c r="I14" i="1"/>
  <c r="G9" i="1"/>
  <c r="G10" i="1"/>
  <c r="G11" i="1"/>
  <c r="G12" i="1"/>
  <c r="G13" i="1"/>
  <c r="G14" i="1"/>
  <c r="Q15" i="1" l="1"/>
  <c r="G15" i="1"/>
  <c r="G16" i="1" l="1"/>
  <c r="G17" i="1" s="1"/>
  <c r="Q16" i="1"/>
  <c r="Q17" i="1" s="1"/>
</calcChain>
</file>

<file path=xl/sharedStrings.xml><?xml version="1.0" encoding="utf-8"?>
<sst xmlns="http://schemas.openxmlformats.org/spreadsheetml/2006/main" count="51" uniqueCount="33">
  <si>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</si>
  <si>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</si>
  <si>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</si>
  <si>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</si>
  <si>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</si>
  <si>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</si>
  <si>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</si>
  <si>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</si>
  <si>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</si>
  <si>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</si>
  <si>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</si>
  <si>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</si>
  <si>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</si>
  <si>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[указывается НМЦ в соответствии с ГКПЗ; в случае проведения многолотовой закупки НМЦ указывается для каждого лота отдельно]</t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</si>
  <si>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</si>
  <si>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</si>
  <si>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</si>
  <si>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</si>
  <si>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</si>
  <si>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</si>
  <si>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</si>
  <si>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</si>
  <si>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</si>
  <si>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</si>
  <si>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</si>
  <si>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</si>
  <si>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</si>
  <si>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Замена блоков СКЗИ тахографов НКМ (в т.ч. диактивация старого СКЗИ,активация нового СКЗИ)</t>
  </si>
  <si>
    <t>Поверка тахографов после замены СКЗИ</t>
  </si>
  <si>
    <t>Монтаж тахографов после замены СКЗИ</t>
  </si>
  <si>
    <t>Настройка/калибровка тахографов на АТС</t>
  </si>
  <si>
    <t>Опломбировка оборудования тахографа</t>
  </si>
  <si>
    <t>Демонтаж тахографов для отправки в 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</si>
</sst>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1F1F1F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0" fontId="16" fillId="0" borderId="26" xfId="0" applyFont="1" applyBorder="1" applyAlignment="1">
      <alignment horizontal="justify" vertic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14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5" borderId="23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2"/>
  <sheetViews>
    <sheetView tabSelected="1" topLeftCell="A10" zoomScale="80" zoomScaleNormal="80" workbookViewId="0">
      <selection activeCell="N14" sqref="N14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855468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1" t="s">
        <v>21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2" t="s">
        <v>10</v>
      </c>
      <c r="C3" s="33"/>
      <c r="D3" s="33"/>
      <c r="E3" s="34"/>
      <c r="F3" s="30">
        <v>1600000</v>
      </c>
      <c r="G3" s="22" t="s">
        <v>2</v>
      </c>
      <c r="H3" s="1"/>
      <c r="I3" s="32" t="s">
        <v>26</v>
      </c>
      <c r="J3" s="33"/>
      <c r="K3" s="33"/>
      <c r="L3" s="33"/>
      <c r="M3" s="33"/>
      <c r="N3" s="33"/>
      <c r="O3" s="33"/>
      <c r="P3" s="33"/>
      <c r="Q3" s="49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1" t="s">
        <v>13</v>
      </c>
      <c r="C4" s="41"/>
      <c r="D4" s="41"/>
      <c r="E4" s="41"/>
      <c r="F4" s="41"/>
      <c r="G4" s="41"/>
      <c r="H4" s="1"/>
      <c r="I4" s="48" t="s">
        <v>22</v>
      </c>
      <c r="J4" s="48"/>
      <c r="K4" s="48"/>
      <c r="L4" s="48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8" t="s">
        <v>23</v>
      </c>
      <c r="J5" s="28"/>
      <c r="K5" s="28"/>
      <c r="L5" s="28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2" t="s">
        <v>11</v>
      </c>
      <c r="C7" s="34"/>
      <c r="D7" s="43"/>
      <c r="E7" s="43"/>
      <c r="F7" s="44"/>
      <c r="G7" s="45"/>
      <c r="H7" s="5"/>
      <c r="I7" s="32" t="s">
        <v>25</v>
      </c>
      <c r="J7" s="33"/>
      <c r="K7" s="33"/>
      <c r="L7" s="33"/>
      <c r="M7" s="33"/>
      <c r="N7" s="33"/>
      <c r="O7" s="33"/>
      <c r="P7" s="33"/>
      <c r="Q7" s="49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24</v>
      </c>
      <c r="L8" s="8" t="s">
        <v>20</v>
      </c>
      <c r="M8" s="8" t="s">
        <v>7</v>
      </c>
      <c r="N8" s="9" t="s">
        <v>8</v>
      </c>
      <c r="O8" s="9" t="s">
        <v>14</v>
      </c>
      <c r="P8" s="9" t="s">
        <v>4</v>
      </c>
      <c r="Q8" s="10" t="s">
        <v>15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26.25" thickBot="1" x14ac:dyDescent="0.3">
      <c r="A9" s="6"/>
      <c r="B9" s="11">
        <v>1</v>
      </c>
      <c r="C9" s="29" t="s">
        <v>32</v>
      </c>
      <c r="D9" s="12" t="s">
        <v>12</v>
      </c>
      <c r="E9" s="12">
        <v>320</v>
      </c>
      <c r="F9" s="13">
        <v>50</v>
      </c>
      <c r="G9" s="21">
        <f t="shared" ref="G9:G14" si="0">E9*F9</f>
        <v>16000</v>
      </c>
      <c r="H9" s="1"/>
      <c r="I9" s="18">
        <f t="shared" ref="I9:I14" si="1">B9</f>
        <v>1</v>
      </c>
      <c r="J9" s="29" t="s">
        <v>32</v>
      </c>
      <c r="K9" s="14"/>
      <c r="L9" s="14"/>
      <c r="M9" s="19" t="str">
        <f t="shared" ref="M9:M14" si="2">D9</f>
        <v>шт.</v>
      </c>
      <c r="N9" s="23">
        <f t="shared" ref="N9:N14" si="3">E9</f>
        <v>320</v>
      </c>
      <c r="O9" s="12"/>
      <c r="P9" s="19">
        <f t="shared" ref="P9:P14" si="4">F9</f>
        <v>50</v>
      </c>
      <c r="Q9" s="20">
        <f t="shared" ref="Q9:Q14" si="5"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64.5" thickBot="1" x14ac:dyDescent="0.3">
      <c r="A10" s="6"/>
      <c r="B10" s="11">
        <v>2</v>
      </c>
      <c r="C10" s="29" t="s">
        <v>27</v>
      </c>
      <c r="D10" s="12" t="s">
        <v>12</v>
      </c>
      <c r="E10" s="12">
        <v>22050</v>
      </c>
      <c r="F10" s="13">
        <v>50</v>
      </c>
      <c r="G10" s="21">
        <f t="shared" si="0"/>
        <v>1102500</v>
      </c>
      <c r="H10" s="1"/>
      <c r="I10" s="18">
        <f t="shared" si="1"/>
        <v>2</v>
      </c>
      <c r="J10" s="29" t="s">
        <v>27</v>
      </c>
      <c r="K10" s="14"/>
      <c r="L10" s="14"/>
      <c r="M10" s="19" t="str">
        <f t="shared" si="2"/>
        <v>шт.</v>
      </c>
      <c r="N10" s="23">
        <f t="shared" si="3"/>
        <v>22050</v>
      </c>
      <c r="O10" s="12"/>
      <c r="P10" s="19">
        <f t="shared" si="4"/>
        <v>50</v>
      </c>
      <c r="Q10" s="20">
        <f t="shared" si="5"/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26.25" thickBot="1" x14ac:dyDescent="0.3">
      <c r="A11" s="6"/>
      <c r="B11" s="11">
        <v>3</v>
      </c>
      <c r="C11" s="29" t="s">
        <v>28</v>
      </c>
      <c r="D11" s="12" t="s">
        <v>12</v>
      </c>
      <c r="E11" s="12">
        <v>3200</v>
      </c>
      <c r="F11" s="13">
        <v>50</v>
      </c>
      <c r="G11" s="21">
        <f t="shared" si="0"/>
        <v>160000</v>
      </c>
      <c r="H11" s="1"/>
      <c r="I11" s="18">
        <f t="shared" si="1"/>
        <v>3</v>
      </c>
      <c r="J11" s="29" t="s">
        <v>28</v>
      </c>
      <c r="K11" s="14"/>
      <c r="L11" s="14"/>
      <c r="M11" s="19" t="str">
        <f t="shared" si="2"/>
        <v>шт.</v>
      </c>
      <c r="N11" s="23">
        <f t="shared" si="3"/>
        <v>3200</v>
      </c>
      <c r="O11" s="12"/>
      <c r="P11" s="19">
        <f t="shared" si="4"/>
        <v>50</v>
      </c>
      <c r="Q11" s="20">
        <f t="shared" si="5"/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26.25" thickBot="1" x14ac:dyDescent="0.3">
      <c r="A12" s="6"/>
      <c r="B12" s="11">
        <v>4</v>
      </c>
      <c r="C12" s="29" t="s">
        <v>29</v>
      </c>
      <c r="D12" s="12" t="s">
        <v>12</v>
      </c>
      <c r="E12" s="12">
        <v>930</v>
      </c>
      <c r="F12" s="13">
        <v>50</v>
      </c>
      <c r="G12" s="21">
        <f t="shared" si="0"/>
        <v>46500</v>
      </c>
      <c r="H12" s="1"/>
      <c r="I12" s="18">
        <f t="shared" si="1"/>
        <v>4</v>
      </c>
      <c r="J12" s="29" t="s">
        <v>29</v>
      </c>
      <c r="K12" s="14"/>
      <c r="L12" s="14"/>
      <c r="M12" s="19" t="str">
        <f t="shared" si="2"/>
        <v>шт.</v>
      </c>
      <c r="N12" s="23">
        <f t="shared" si="3"/>
        <v>930</v>
      </c>
      <c r="O12" s="12"/>
      <c r="P12" s="19">
        <f t="shared" si="4"/>
        <v>50</v>
      </c>
      <c r="Q12" s="20">
        <f t="shared" si="5"/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26.25" thickBot="1" x14ac:dyDescent="0.3">
      <c r="A13" s="6"/>
      <c r="B13" s="11">
        <v>5</v>
      </c>
      <c r="C13" s="29" t="s">
        <v>30</v>
      </c>
      <c r="D13" s="12" t="s">
        <v>12</v>
      </c>
      <c r="E13" s="12">
        <v>4250</v>
      </c>
      <c r="F13" s="13">
        <v>50</v>
      </c>
      <c r="G13" s="21">
        <f t="shared" si="0"/>
        <v>212500</v>
      </c>
      <c r="H13" s="1"/>
      <c r="I13" s="18">
        <f t="shared" si="1"/>
        <v>5</v>
      </c>
      <c r="J13" s="29" t="s">
        <v>30</v>
      </c>
      <c r="K13" s="14"/>
      <c r="L13" s="14"/>
      <c r="M13" s="19" t="str">
        <f t="shared" si="2"/>
        <v>шт.</v>
      </c>
      <c r="N13" s="23">
        <f t="shared" si="3"/>
        <v>4250</v>
      </c>
      <c r="O13" s="12"/>
      <c r="P13" s="19">
        <f t="shared" si="4"/>
        <v>50</v>
      </c>
      <c r="Q13" s="20">
        <f t="shared" si="5"/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26.25" thickBot="1" x14ac:dyDescent="0.3">
      <c r="A14" s="6"/>
      <c r="B14" s="11">
        <v>6</v>
      </c>
      <c r="C14" s="29" t="s">
        <v>31</v>
      </c>
      <c r="D14" s="12" t="s">
        <v>12</v>
      </c>
      <c r="E14" s="12">
        <v>1250</v>
      </c>
      <c r="F14" s="13">
        <v>50</v>
      </c>
      <c r="G14" s="21">
        <f t="shared" si="0"/>
        <v>62500</v>
      </c>
      <c r="H14" s="1"/>
      <c r="I14" s="18">
        <f t="shared" si="1"/>
        <v>6</v>
      </c>
      <c r="J14" s="29" t="s">
        <v>31</v>
      </c>
      <c r="K14" s="14"/>
      <c r="L14" s="14"/>
      <c r="M14" s="19" t="str">
        <f t="shared" si="2"/>
        <v>шт.</v>
      </c>
      <c r="N14" s="23">
        <f t="shared" si="3"/>
        <v>1250</v>
      </c>
      <c r="O14" s="12"/>
      <c r="P14" s="19">
        <f t="shared" si="4"/>
        <v>50</v>
      </c>
      <c r="Q14" s="20">
        <f t="shared" si="5"/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21" customHeight="1" thickBot="1" x14ac:dyDescent="0.3">
      <c r="A15" s="6"/>
      <c r="B15" s="35" t="s">
        <v>5</v>
      </c>
      <c r="C15" s="36"/>
      <c r="D15" s="36"/>
      <c r="E15" s="36"/>
      <c r="F15" s="37"/>
      <c r="G15" s="15">
        <f>SUM(G9:G14)</f>
        <v>1600000</v>
      </c>
      <c r="H15" s="1"/>
      <c r="I15" s="35" t="s">
        <v>5</v>
      </c>
      <c r="J15" s="36"/>
      <c r="K15" s="36"/>
      <c r="L15" s="36"/>
      <c r="M15" s="36"/>
      <c r="N15" s="36"/>
      <c r="O15" s="36"/>
      <c r="P15" s="37"/>
      <c r="Q15" s="15">
        <f>SUM(Q9:Q14)</f>
        <v>0</v>
      </c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5" customHeight="1" x14ac:dyDescent="0.25">
      <c r="A16" s="6"/>
      <c r="B16" s="46" t="s">
        <v>18</v>
      </c>
      <c r="C16" s="47"/>
      <c r="D16" s="47"/>
      <c r="E16" s="47"/>
      <c r="F16" s="24">
        <v>0.2</v>
      </c>
      <c r="G16" s="16">
        <f>G15*F16</f>
        <v>320000</v>
      </c>
      <c r="H16" s="1"/>
      <c r="I16" s="46" t="s">
        <v>18</v>
      </c>
      <c r="J16" s="47"/>
      <c r="K16" s="47"/>
      <c r="L16" s="47"/>
      <c r="M16" s="47"/>
      <c r="N16" s="47"/>
      <c r="O16" s="47"/>
      <c r="P16" s="24">
        <v>0.2</v>
      </c>
      <c r="Q16" s="16">
        <f>Q15*P16</f>
        <v>0</v>
      </c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5.75" customHeight="1" thickBot="1" x14ac:dyDescent="0.3">
      <c r="A17" s="6"/>
      <c r="B17" s="38" t="s">
        <v>6</v>
      </c>
      <c r="C17" s="39"/>
      <c r="D17" s="39"/>
      <c r="E17" s="39"/>
      <c r="F17" s="40"/>
      <c r="G17" s="17">
        <f>G15+G16</f>
        <v>1920000</v>
      </c>
      <c r="H17" s="1"/>
      <c r="I17" s="38" t="s">
        <v>6</v>
      </c>
      <c r="J17" s="39"/>
      <c r="K17" s="39"/>
      <c r="L17" s="39"/>
      <c r="M17" s="39"/>
      <c r="N17" s="39"/>
      <c r="O17" s="39"/>
      <c r="P17" s="40"/>
      <c r="Q17" s="17">
        <f>Q15+Q16</f>
        <v>0</v>
      </c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33.75" customHeight="1" x14ac:dyDescent="0.25">
      <c r="B18" s="52" t="s">
        <v>16</v>
      </c>
      <c r="C18" s="52"/>
      <c r="D18" s="52"/>
      <c r="E18" s="52"/>
      <c r="F18" s="52"/>
      <c r="G18" s="52"/>
      <c r="H18" s="1"/>
      <c r="I18" s="1"/>
      <c r="J18" s="1"/>
      <c r="K18" s="1"/>
      <c r="L18" s="1"/>
      <c r="M18" s="2"/>
      <c r="N18" s="2"/>
      <c r="O18" s="2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51.5" customHeight="1" x14ac:dyDescent="0.25">
      <c r="B19" s="52" t="s">
        <v>17</v>
      </c>
      <c r="C19" s="52"/>
      <c r="D19" s="52"/>
      <c r="E19" s="52"/>
      <c r="F19" s="52"/>
      <c r="G19" s="52"/>
      <c r="H19" s="3"/>
      <c r="I19" s="3"/>
      <c r="J19" s="53" t="s">
        <v>19</v>
      </c>
      <c r="K19" s="54"/>
      <c r="L19" s="27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1"/>
    </row>
    <row r="20" spans="1:27" ht="19.5" x14ac:dyDescent="0.25">
      <c r="J20" s="51"/>
      <c r="K20" s="51"/>
      <c r="L20" s="25"/>
      <c r="AA20" s="1"/>
    </row>
    <row r="21" spans="1:27" ht="16.5" x14ac:dyDescent="0.25">
      <c r="J21" s="50"/>
      <c r="K21" s="50"/>
      <c r="L21" s="26"/>
    </row>
    <row r="22" spans="1:27" ht="19.5" x14ac:dyDescent="0.25">
      <c r="J22" s="51"/>
      <c r="K22" s="51"/>
      <c r="L22" s="25"/>
    </row>
  </sheetData>
  <sheetProtection formatCells="0" formatColumns="0" formatRows="0" insertRows="0" deleteRows="0"/>
  <mergeCells count="19">
    <mergeCell ref="J21:K21"/>
    <mergeCell ref="J22:K22"/>
    <mergeCell ref="J20:K20"/>
    <mergeCell ref="B19:G19"/>
    <mergeCell ref="I7:Q7"/>
    <mergeCell ref="I15:P15"/>
    <mergeCell ref="B18:G18"/>
    <mergeCell ref="J19:K19"/>
    <mergeCell ref="B1:Q1"/>
    <mergeCell ref="B3:E3"/>
    <mergeCell ref="B15:F15"/>
    <mergeCell ref="B17:F17"/>
    <mergeCell ref="B4:G4"/>
    <mergeCell ref="B7:G7"/>
    <mergeCell ref="I17:P17"/>
    <mergeCell ref="B16:E16"/>
    <mergeCell ref="I16:O16"/>
    <mergeCell ref="I4:L4"/>
    <mergeCell ref="I3:Q3"/>
  </mergeCells>
  <pageMargins left="0.7" right="0.7" top="0.75" bottom="0.75" header="0.3" footer="0.3"/>
  <pageSetup paperSize="9" orientation="portrait" r:id="rId1"/>
  <ignoredErrors>
    <ignoredError sqref="M9:M14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Игнатова Татьяна Анатольевна</cp:lastModifiedBy>
  <dcterms:created xsi:type="dcterms:W3CDTF">2018-05-22T01:14:50Z</dcterms:created>
  <dcterms:modified xsi:type="dcterms:W3CDTF">2019-11-11T07:00:43Z</dcterms:modified>
</cp:coreProperties>
</file>