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5" i="1" l="1"/>
  <c r="I16" i="1" s="1"/>
  <c r="I17" i="1" s="1"/>
  <c r="I18" i="1" s="1"/>
  <c r="I19" i="1" l="1"/>
</calcChain>
</file>

<file path=xl/sharedStrings.xml><?xml version="1.0" encoding="utf-8"?>
<sst xmlns="http://schemas.openxmlformats.org/spreadsheetml/2006/main" count="19" uniqueCount="18">
  <si>
    <t>Канализация, прокладываемая методом горизонтального направленного бурения, протяженностью от 100 до 1000 м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</si>
  <si>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</si>
  <si>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</si>
  <si>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</si>
  <si>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</si>
  <si>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</si>
  <si>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</si>
  <si>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</si>
  <si>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Минэкономразвития  от 06.05.2017</t>
  </si>
  <si>
    <t>Приморский РЦЦС от 29.09.2011</t>
  </si>
  <si>
    <t>Коммунальные инженерные сети и сооружения, 2012 г. Раздел 3.  Таблица 5. Наружные сети канализации п.10
A=47.8 тыс.руб; B=0.18 тыс.руб;
Осн. показ. Х=100(м) 
Коэфф.перехода в тек.цены:
Ктек = 3.99 (инд.2 кв.2017г.к 01.01.2001 на пр.раб. (Письмо Минстроя России №23090-ХМ-09 от 30.06.2017))</t>
  </si>
  <si>
    <t>(A + B * Xзад) *  Ктек
(47.8 тыс.руб + 0.18 тыс.руб * 100) * 3.99</t>
  </si>
  <si>
    <t>на проектные (изыскательские) работы (прокол методом ГНБ - 100 м)</t>
  </si>
  <si>
    <t>2 кв. 2017 с учётом прогнозного уровня цен на 2019 год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</si>
  <si>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</si>
  <si>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</si>
  <si>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Смета №10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</si>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</sst>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8" fillId="0" borderId="0" xfId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right" vertical="top"/>
    </xf>
    <xf numFmtId="0" fontId="9" fillId="0" borderId="0" xfId="1" applyFont="1"/>
    <xf numFmtId="4" fontId="8" fillId="0" borderId="0" xfId="1" applyNumberFormat="1" applyFont="1" applyAlignment="1">
      <alignment horizontal="right" vertical="top"/>
    </xf>
    <xf numFmtId="0" fontId="2" fillId="0" borderId="0" xfId="0" applyFont="1"/>
    <xf numFmtId="0" fontId="9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7" xfId="0" applyNumberFormat="1" applyFon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vertical="top" wrapText="1"/>
    </xf>
    <xf numFmtId="0" fontId="0" fillId="0" borderId="7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wrapText="1"/>
    </xf>
    <xf numFmtId="0" fontId="0" fillId="0" borderId="4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5"/>
  <sheetViews>
    <sheetView tabSelected="1" workbookViewId="0">
      <selection sqref="A1:XFD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/>
      <c r="B1" s="22"/>
      <c r="C1" s="23"/>
      <c r="D1" s="24"/>
      <c r="E1" s="25"/>
      <c r="F1" s="26"/>
      <c r="G1" s="15"/>
      <c r="H1" s="27"/>
      <c r="I1" s="28"/>
      <c r="J1" s="27"/>
      <c r="K1" s="27"/>
      <c r="L1" s="27"/>
      <c r="M1" s="27"/>
      <c r="N1" s="27"/>
      <c r="P1" s="15"/>
      <c r="Q1" s="15"/>
    </row>
    <row r="2" spans="1:17" s="29" customFormat="1" ht="15.75" outlineLevel="1" x14ac:dyDescent="0.25">
      <c r="A2" s="30"/>
      <c r="B2" s="22"/>
      <c r="C2" s="23"/>
      <c r="D2" s="24"/>
      <c r="E2" s="25"/>
      <c r="F2" s="26"/>
      <c r="G2" s="15"/>
      <c r="H2" s="27"/>
      <c r="I2" s="26"/>
      <c r="J2" s="27"/>
      <c r="K2" s="27"/>
      <c r="L2" s="27"/>
      <c r="M2" s="27"/>
      <c r="N2" s="27"/>
      <c r="P2" s="15"/>
      <c r="Q2" s="15"/>
    </row>
    <row r="3" spans="1:17" s="29" customFormat="1" ht="15.75" outlineLevel="1" x14ac:dyDescent="0.25">
      <c r="A3" s="30"/>
      <c r="B3" s="22"/>
      <c r="C3" s="23"/>
      <c r="D3" s="24"/>
      <c r="E3" s="25"/>
      <c r="F3" s="26"/>
      <c r="G3" s="15"/>
      <c r="H3" s="27"/>
      <c r="I3" s="26"/>
      <c r="J3" s="27"/>
      <c r="K3" s="27"/>
      <c r="L3" s="27"/>
      <c r="M3" s="27"/>
      <c r="N3" s="27"/>
      <c r="P3" s="15"/>
      <c r="Q3" s="15"/>
    </row>
    <row r="4" spans="1:17" s="29" customFormat="1" ht="15.75" outlineLevel="1" x14ac:dyDescent="0.25">
      <c r="A4" s="30"/>
      <c r="B4" s="22"/>
      <c r="C4" s="23"/>
      <c r="D4" s="24"/>
      <c r="E4" s="25"/>
      <c r="F4" s="26"/>
      <c r="G4" s="15"/>
      <c r="H4" s="27"/>
      <c r="I4" s="26"/>
      <c r="J4" s="27"/>
      <c r="K4" s="27"/>
      <c r="L4" s="27"/>
      <c r="M4" s="27"/>
      <c r="N4" s="27"/>
      <c r="P4" s="15"/>
      <c r="Q4" s="15"/>
    </row>
    <row r="5" spans="1:17" s="29" customFormat="1" ht="15.75" outlineLevel="1" x14ac:dyDescent="0.25">
      <c r="A5" s="30"/>
      <c r="B5" s="22"/>
      <c r="C5" s="23"/>
      <c r="D5" s="24"/>
      <c r="E5" s="25"/>
      <c r="F5" s="26"/>
      <c r="G5" s="15"/>
      <c r="H5" s="27"/>
      <c r="I5" s="26"/>
      <c r="J5" s="27"/>
      <c r="K5" s="27"/>
      <c r="L5" s="27"/>
      <c r="M5" s="27"/>
      <c r="N5" s="27"/>
      <c r="P5" s="15"/>
      <c r="Q5" s="15"/>
    </row>
    <row r="6" spans="1:17" x14ac:dyDescent="0.2">
      <c r="A6" s="31"/>
      <c r="B6" s="32"/>
      <c r="C6" s="33"/>
      <c r="D6" s="34"/>
      <c r="E6" s="3"/>
      <c r="F6" s="35"/>
      <c r="G6" s="35"/>
      <c r="H6" s="31"/>
    </row>
    <row r="9" spans="1:17" ht="12.75" customHeight="1" x14ac:dyDescent="0.2">
      <c r="A9" s="38" t="s">
        <v>16</v>
      </c>
      <c r="B9" s="38"/>
      <c r="C9" s="38"/>
      <c r="D9" s="38"/>
      <c r="E9" s="38"/>
      <c r="F9" s="38"/>
      <c r="G9" s="38"/>
      <c r="H9" s="38"/>
      <c r="I9" s="38"/>
    </row>
    <row r="10" spans="1:17" x14ac:dyDescent="0.2">
      <c r="A10" s="39" t="s">
        <v>12</v>
      </c>
      <c r="B10" s="39"/>
      <c r="C10" s="39"/>
      <c r="D10" s="39"/>
      <c r="E10" s="39"/>
      <c r="F10" s="39"/>
      <c r="G10" s="39"/>
      <c r="H10" s="39"/>
      <c r="I10" s="39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6"/>
      <c r="B12" s="17" t="s">
        <v>5</v>
      </c>
      <c r="C12" s="36"/>
      <c r="E12" s="18"/>
      <c r="F12" s="18"/>
      <c r="G12" s="18"/>
      <c r="H12" s="40" t="s">
        <v>13</v>
      </c>
      <c r="I12" s="40"/>
      <c r="J12" s="37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0">
        <v>2</v>
      </c>
      <c r="C14" s="51"/>
      <c r="D14" s="50">
        <v>3</v>
      </c>
      <c r="E14" s="52"/>
      <c r="F14" s="52"/>
      <c r="G14" s="51"/>
      <c r="H14" s="6">
        <v>4</v>
      </c>
      <c r="I14" s="6">
        <v>5</v>
      </c>
    </row>
    <row r="15" spans="1:17" ht="191.25" customHeight="1" x14ac:dyDescent="0.2">
      <c r="A15" s="8">
        <v>1</v>
      </c>
      <c r="B15" s="41" t="s">
        <v>0</v>
      </c>
      <c r="C15" s="43"/>
      <c r="D15" s="41" t="s">
        <v>10</v>
      </c>
      <c r="E15" s="42"/>
      <c r="F15" s="42"/>
      <c r="G15" s="43"/>
      <c r="H15" s="7" t="s">
        <v>11</v>
      </c>
      <c r="I15" s="9">
        <f>ROUND(((47.8  + 0.18  * 100) * 3.99) * 1000,2)</f>
        <v>262542</v>
      </c>
    </row>
    <row r="16" spans="1:17" ht="12.75" customHeight="1" x14ac:dyDescent="0.2">
      <c r="A16" s="11">
        <v>2</v>
      </c>
      <c r="B16" s="44" t="s">
        <v>1</v>
      </c>
      <c r="C16" s="46"/>
      <c r="D16" s="44"/>
      <c r="E16" s="45"/>
      <c r="F16" s="45"/>
      <c r="G16" s="46"/>
      <c r="H16" s="10"/>
      <c r="I16" s="12">
        <f>ROUND(($I$15),2)</f>
        <v>262542</v>
      </c>
    </row>
    <row r="17" spans="1:9" ht="25.5" customHeight="1" x14ac:dyDescent="0.2">
      <c r="A17" s="8">
        <v>3</v>
      </c>
      <c r="B17" s="41" t="s">
        <v>2</v>
      </c>
      <c r="C17" s="43"/>
      <c r="D17" s="47" t="s">
        <v>9</v>
      </c>
      <c r="E17" s="48"/>
      <c r="F17" s="48"/>
      <c r="G17" s="49"/>
      <c r="H17" s="7" t="s">
        <v>3</v>
      </c>
      <c r="I17" s="9">
        <f>ROUND(($I$16) * 1.234 * 1,2)</f>
        <v>323976.83</v>
      </c>
    </row>
    <row r="18" spans="1:9" ht="40.5" customHeight="1" x14ac:dyDescent="0.2">
      <c r="A18" s="8">
        <v>4</v>
      </c>
      <c r="B18" s="41" t="s">
        <v>14</v>
      </c>
      <c r="C18" s="43"/>
      <c r="D18" s="47" t="s">
        <v>8</v>
      </c>
      <c r="E18" s="48"/>
      <c r="F18" s="48"/>
      <c r="G18" s="49"/>
      <c r="H18" s="7" t="s">
        <v>15</v>
      </c>
      <c r="I18" s="9">
        <f>I17*1.046*1.044</f>
        <v>353790.47380392009</v>
      </c>
    </row>
    <row r="19" spans="1:9" ht="25.5" customHeight="1" x14ac:dyDescent="0.2">
      <c r="A19" s="11"/>
      <c r="B19" s="44" t="s">
        <v>4</v>
      </c>
      <c r="C19" s="46"/>
      <c r="D19" s="44"/>
      <c r="E19" s="45"/>
      <c r="F19" s="45"/>
      <c r="G19" s="46"/>
      <c r="H19" s="10"/>
      <c r="I19" s="12">
        <f>SUM(I18:I18)</f>
        <v>353790.47380392009</v>
      </c>
    </row>
    <row r="20" spans="1:9" ht="32.25" customHeight="1" x14ac:dyDescent="0.2"/>
    <row r="21" spans="1:9" x14ac:dyDescent="0.2">
      <c r="C21" s="53" t="s">
        <v>6</v>
      </c>
      <c r="D21" s="53"/>
      <c r="E21" s="53"/>
      <c r="F21" s="53"/>
      <c r="G21" s="53"/>
      <c r="H21" s="53"/>
      <c r="I21" s="53"/>
    </row>
    <row r="22" spans="1:9" x14ac:dyDescent="0.2">
      <c r="C22" s="54" t="s">
        <v>7</v>
      </c>
      <c r="D22" s="54"/>
      <c r="E22" s="54"/>
      <c r="F22" s="54"/>
      <c r="G22" s="54"/>
      <c r="H22" s="54"/>
      <c r="I22" s="54"/>
    </row>
    <row r="23" spans="1:9" x14ac:dyDescent="0.2">
      <c r="C23" s="14"/>
      <c r="D23" s="19"/>
      <c r="E23" s="13"/>
      <c r="F23" s="14"/>
      <c r="G23" s="20"/>
      <c r="H23" s="20"/>
      <c r="I23" s="20"/>
    </row>
    <row r="24" spans="1:9" x14ac:dyDescent="0.2">
      <c r="C24" s="53" t="s">
        <v>17</v>
      </c>
      <c r="D24" s="53"/>
      <c r="E24" s="53"/>
      <c r="F24" s="53"/>
      <c r="G24" s="53"/>
      <c r="H24" s="53"/>
      <c r="I24" s="53"/>
    </row>
    <row r="25" spans="1:9" x14ac:dyDescent="0.2">
      <c r="C25" s="54" t="s">
        <v>7</v>
      </c>
      <c r="D25" s="54"/>
      <c r="E25" s="54"/>
      <c r="F25" s="54"/>
      <c r="G25" s="54"/>
      <c r="H25" s="54"/>
      <c r="I25" s="54"/>
    </row>
  </sheetData>
  <mergeCells count="19">
    <mergeCell ref="C24:I24"/>
    <mergeCell ref="C25:I25"/>
    <mergeCell ref="C21:I21"/>
    <mergeCell ref="C22:I22"/>
    <mergeCell ref="B19:C19"/>
    <mergeCell ref="A9:I9"/>
    <mergeCell ref="A10:I10"/>
    <mergeCell ref="H12:I12"/>
    <mergeCell ref="D15:G15"/>
    <mergeCell ref="D19:G19"/>
    <mergeCell ref="B17:C17"/>
    <mergeCell ref="D17:G17"/>
    <mergeCell ref="B18:C18"/>
    <mergeCell ref="D18:G18"/>
    <mergeCell ref="B14:C14"/>
    <mergeCell ref="D14:G14"/>
    <mergeCell ref="B16:C16"/>
    <mergeCell ref="D16:G16"/>
    <mergeCell ref="B15:C15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2018-08-29T04:15:38Z</cp:lastPrinted>
  <dcterms:created xsi:type="dcterms:W3CDTF">2009-10-12T11:06:46Z</dcterms:created>
  <dcterms:modified xsi:type="dcterms:W3CDTF">2020-02-03T05:39:22Z</dcterms:modified>
</cp:coreProperties>
</file>