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19-10-09 (11954)\повторно 11954\"/>
    </mc:Choice>
  </mc:AlternateContent>
  <bookViews>
    <workbookView xWindow="0" yWindow="0" windowWidth="4080" windowHeight="531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12" i="1" l="1"/>
  <c r="L10" i="1" l="1"/>
  <c r="M10" i="1"/>
  <c r="O10" i="1"/>
  <c r="P10" i="1"/>
  <c r="J10" i="1"/>
  <c r="I10" i="1"/>
  <c r="O11" i="1" l="1"/>
  <c r="P11" i="1" s="1"/>
  <c r="I11" i="1"/>
  <c r="J11" i="1"/>
  <c r="M11" i="1"/>
  <c r="I9" i="1" l="1"/>
  <c r="M9" i="1"/>
  <c r="O9" i="1"/>
  <c r="P9" i="1" s="1"/>
  <c r="L11" i="1"/>
  <c r="L9" i="1"/>
  <c r="J9" i="1"/>
  <c r="P12" i="1" l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<sst xmlns="http://schemas.openxmlformats.org/spreadsheetml/2006/main" count="35" uniqueCount="26">
  <si>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</si>
  <si>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</si>
  <si>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</si>
  <si>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</si>
  <si>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</si>
  <si>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</si>
  <si>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</si>
  <si>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</si>
  <si>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</si>
  <si>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</si>
  <si>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</si>
  <si>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</si>
  <si>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</si>
  <si>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</si>
  <si>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</si>
  <si>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</si>
  <si>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</si>
  <si>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</si>
  <si>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</si>
  <si>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Реконструкция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</si>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</sst>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/>
    </xf>
    <xf numFmtId="4" fontId="8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0" fontId="7" fillId="2" borderId="4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6" xfId="0" applyNumberFormat="1" applyFont="1" applyFill="1" applyBorder="1" applyAlignment="1" applyProtection="1">
      <alignment horizontal="right" vertical="center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7" ht="34.5" customHeight="1" x14ac:dyDescent="0.25">
      <c r="B1" s="67" t="s">
        <v>20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0" t="s">
        <v>10</v>
      </c>
      <c r="C3" s="41"/>
      <c r="D3" s="41"/>
      <c r="E3" s="50"/>
      <c r="F3" s="37">
        <f>G12</f>
        <v>2750899.13</v>
      </c>
      <c r="G3" s="22" t="s">
        <v>2</v>
      </c>
      <c r="H3" s="1"/>
      <c r="I3" s="40" t="s">
        <v>21</v>
      </c>
      <c r="J3" s="41"/>
      <c r="K3" s="41"/>
      <c r="L3" s="41"/>
      <c r="M3" s="41"/>
      <c r="N3" s="41"/>
      <c r="O3" s="41"/>
      <c r="P3" s="41"/>
      <c r="Q3" s="4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5"/>
      <c r="C4" s="55"/>
      <c r="D4" s="55"/>
      <c r="E4" s="55"/>
      <c r="F4" s="55"/>
      <c r="G4" s="55"/>
      <c r="H4" s="1"/>
      <c r="I4" s="68" t="s">
        <v>22</v>
      </c>
      <c r="J4" s="68"/>
      <c r="K4" s="68"/>
      <c r="L4" s="6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8" t="s">
        <v>23</v>
      </c>
      <c r="J5" s="38"/>
      <c r="K5" s="38"/>
      <c r="L5" s="3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6" t="s">
        <v>11</v>
      </c>
      <c r="C7" s="57"/>
      <c r="D7" s="58"/>
      <c r="E7" s="58"/>
      <c r="F7" s="59"/>
      <c r="G7" s="60"/>
      <c r="H7" s="5"/>
      <c r="I7" s="40" t="s">
        <v>24</v>
      </c>
      <c r="J7" s="41"/>
      <c r="K7" s="41"/>
      <c r="L7" s="41"/>
      <c r="M7" s="41"/>
      <c r="N7" s="41"/>
      <c r="O7" s="41"/>
      <c r="P7" s="41"/>
      <c r="Q7" s="42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30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1" t="s">
        <v>9</v>
      </c>
      <c r="H8" s="1"/>
      <c r="I8" s="7" t="s">
        <v>3</v>
      </c>
      <c r="J8" s="8" t="s">
        <v>1</v>
      </c>
      <c r="K8" s="9" t="s">
        <v>12</v>
      </c>
      <c r="L8" s="8" t="s">
        <v>7</v>
      </c>
      <c r="M8" s="9" t="s">
        <v>8</v>
      </c>
      <c r="N8" s="9" t="s">
        <v>13</v>
      </c>
      <c r="O8" s="9" t="s">
        <v>4</v>
      </c>
      <c r="P8" s="10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32">
        <v>1</v>
      </c>
      <c r="C9" s="11" t="s">
        <v>18</v>
      </c>
      <c r="D9" s="12" t="s">
        <v>17</v>
      </c>
      <c r="E9" s="12">
        <v>178560</v>
      </c>
      <c r="F9" s="13">
        <v>1</v>
      </c>
      <c r="G9" s="33">
        <v>178560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178560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x14ac:dyDescent="0.25">
      <c r="A10" s="6"/>
      <c r="B10" s="32">
        <v>2</v>
      </c>
      <c r="C10" s="11" t="s">
        <v>19</v>
      </c>
      <c r="D10" s="12" t="s">
        <v>17</v>
      </c>
      <c r="E10" s="12">
        <v>2321304.13</v>
      </c>
      <c r="F10" s="13">
        <v>1</v>
      </c>
      <c r="G10" s="33">
        <v>2321304.13</v>
      </c>
      <c r="H10" s="1"/>
      <c r="I10" s="18">
        <f>B10</f>
        <v>2</v>
      </c>
      <c r="J10" s="19" t="str">
        <f>C10</f>
        <v>Реконструкция</v>
      </c>
      <c r="K10" s="14"/>
      <c r="L10" s="20" t="str">
        <f>D10</f>
        <v>шт</v>
      </c>
      <c r="M10" s="23">
        <f>E10</f>
        <v>2321304.13</v>
      </c>
      <c r="N10" s="12"/>
      <c r="O10" s="20">
        <f>F10</f>
        <v>1</v>
      </c>
      <c r="P10" s="2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t="26.25" thickBot="1" x14ac:dyDescent="0.3">
      <c r="A11" s="6"/>
      <c r="B11" s="32">
        <v>3</v>
      </c>
      <c r="C11" s="11" t="s">
        <v>16</v>
      </c>
      <c r="D11" s="12" t="s">
        <v>17</v>
      </c>
      <c r="E11" s="12">
        <v>251035</v>
      </c>
      <c r="F11" s="13">
        <v>1</v>
      </c>
      <c r="G11" s="33">
        <v>251035</v>
      </c>
      <c r="H11" s="1"/>
      <c r="I11" s="18">
        <f t="shared" ref="I11" si="0">B11</f>
        <v>3</v>
      </c>
      <c r="J11" s="19" t="str">
        <f t="shared" ref="J11" si="1">C11</f>
        <v>Строительно-монтажные работы</v>
      </c>
      <c r="K11" s="14"/>
      <c r="L11" s="20" t="str">
        <f t="shared" ref="L11" si="2">D11</f>
        <v>шт</v>
      </c>
      <c r="M11" s="23">
        <f t="shared" ref="M11" si="3">E11</f>
        <v>251035</v>
      </c>
      <c r="N11" s="12"/>
      <c r="O11" s="20">
        <f t="shared" ref="O11" si="4">F11</f>
        <v>1</v>
      </c>
      <c r="P11" s="21">
        <f t="shared" ref="P11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t="21" customHeight="1" thickBot="1" x14ac:dyDescent="0.3">
      <c r="A12" s="6"/>
      <c r="B12" s="51" t="s">
        <v>5</v>
      </c>
      <c r="C12" s="47"/>
      <c r="D12" s="47"/>
      <c r="E12" s="47"/>
      <c r="F12" s="48"/>
      <c r="G12" s="34">
        <f>SUM(G9:G11)</f>
        <v>2750899.13</v>
      </c>
      <c r="H12" s="1"/>
      <c r="I12" s="46" t="s">
        <v>5</v>
      </c>
      <c r="J12" s="47"/>
      <c r="K12" s="47"/>
      <c r="L12" s="47"/>
      <c r="M12" s="47"/>
      <c r="N12" s="47"/>
      <c r="O12" s="48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t="15" customHeight="1" x14ac:dyDescent="0.25">
      <c r="A13" s="6"/>
      <c r="B13" s="64" t="s">
        <v>15</v>
      </c>
      <c r="C13" s="65"/>
      <c r="D13" s="65"/>
      <c r="E13" s="65"/>
      <c r="F13" s="24">
        <v>0.2</v>
      </c>
      <c r="G13" s="35">
        <f>G12*F13</f>
        <v>550179.826</v>
      </c>
      <c r="H13" s="1"/>
      <c r="I13" s="66" t="s">
        <v>15</v>
      </c>
      <c r="J13" s="65"/>
      <c r="K13" s="65"/>
      <c r="L13" s="65"/>
      <c r="M13" s="65"/>
      <c r="N13" s="65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36">
        <f>G12+G13</f>
        <v>3301078.9559999998</v>
      </c>
      <c r="H14" s="1"/>
      <c r="I14" s="61" t="s">
        <v>6</v>
      </c>
      <c r="J14" s="62"/>
      <c r="K14" s="62"/>
      <c r="L14" s="62"/>
      <c r="M14" s="62"/>
      <c r="N14" s="62"/>
      <c r="O14" s="63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7" ht="33.75" customHeight="1" x14ac:dyDescent="0.25">
      <c r="B16" s="49"/>
      <c r="C16" s="49"/>
      <c r="D16" s="49"/>
      <c r="E16" s="49"/>
      <c r="F16" s="49"/>
      <c r="G16" s="49"/>
      <c r="H16" s="1"/>
      <c r="I16" s="1"/>
      <c r="J16" s="1"/>
      <c r="K16" s="1"/>
      <c r="L16" s="1"/>
      <c r="M16" s="2"/>
      <c r="N16" s="2"/>
      <c r="O16" s="2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151.5" customHeight="1" x14ac:dyDescent="0.25">
      <c r="B17" s="45"/>
      <c r="C17" s="45"/>
      <c r="D17" s="45"/>
      <c r="E17" s="45"/>
      <c r="F17" s="45"/>
      <c r="G17" s="45"/>
      <c r="H17" s="3"/>
      <c r="I17" s="3"/>
      <c r="J17" s="43" t="s">
        <v>25</v>
      </c>
      <c r="K17" s="44"/>
      <c r="L17" s="39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1"/>
    </row>
    <row r="18" spans="2:27" x14ac:dyDescent="0.25">
      <c r="Z18" s="1"/>
    </row>
  </sheetData>
  <mergeCells count="16">
    <mergeCell ref="B1:Q1"/>
    <mergeCell ref="I3:Q3"/>
    <mergeCell ref="I4:L4"/>
    <mergeCell ref="B3:E3"/>
    <mergeCell ref="B12:F12"/>
    <mergeCell ref="B14:F14"/>
    <mergeCell ref="B4:G4"/>
    <mergeCell ref="B7:G7"/>
    <mergeCell ref="B13:E13"/>
    <mergeCell ref="I7:Q7"/>
    <mergeCell ref="J17:K17"/>
    <mergeCell ref="B17:G17"/>
    <mergeCell ref="I12:O12"/>
    <mergeCell ref="B16:G16"/>
    <mergeCell ref="I14:O14"/>
    <mergeCell ref="I13:N13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2019-11-05T23:54:54Z</dcterms:modified>
</cp:coreProperties>
</file>