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20\Электроосветительное оборудование\Для закупки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1" i="1" l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220" i="1"/>
  <c r="E394" i="1" l="1"/>
  <c r="G399" i="1"/>
  <c r="G398" i="1"/>
  <c r="Q397" i="1"/>
  <c r="N397" i="1"/>
  <c r="M397" i="1"/>
  <c r="E397" i="1"/>
  <c r="Q396" i="1"/>
  <c r="N396" i="1"/>
  <c r="M396" i="1"/>
  <c r="E396" i="1"/>
  <c r="Q395" i="1"/>
  <c r="N395" i="1"/>
  <c r="M395" i="1"/>
  <c r="E395" i="1"/>
  <c r="Q394" i="1"/>
  <c r="N394" i="1"/>
  <c r="M394" i="1"/>
  <c r="Q393" i="1"/>
  <c r="N393" i="1"/>
  <c r="M393" i="1"/>
  <c r="E393" i="1"/>
  <c r="Q392" i="1"/>
  <c r="N392" i="1"/>
  <c r="M392" i="1"/>
  <c r="E392" i="1"/>
  <c r="Q391" i="1"/>
  <c r="M391" i="1"/>
  <c r="E391" i="1"/>
  <c r="N391" i="1" s="1"/>
  <c r="Q390" i="1"/>
  <c r="N390" i="1"/>
  <c r="M390" i="1"/>
  <c r="E390" i="1"/>
  <c r="Q389" i="1"/>
  <c r="N389" i="1"/>
  <c r="M389" i="1"/>
  <c r="E389" i="1"/>
  <c r="Q388" i="1"/>
  <c r="N388" i="1"/>
  <c r="M388" i="1"/>
  <c r="E388" i="1"/>
  <c r="Q387" i="1"/>
  <c r="N387" i="1"/>
  <c r="M387" i="1"/>
  <c r="E387" i="1"/>
  <c r="Q386" i="1"/>
  <c r="N386" i="1"/>
  <c r="M386" i="1"/>
  <c r="E386" i="1"/>
  <c r="Q385" i="1"/>
  <c r="N385" i="1"/>
  <c r="M385" i="1"/>
  <c r="E385" i="1"/>
  <c r="Q384" i="1"/>
  <c r="N384" i="1"/>
  <c r="M384" i="1"/>
  <c r="E384" i="1"/>
  <c r="Q383" i="1"/>
  <c r="N383" i="1"/>
  <c r="M383" i="1"/>
  <c r="E383" i="1"/>
  <c r="Q382" i="1"/>
  <c r="N382" i="1"/>
  <c r="M382" i="1"/>
  <c r="E382" i="1"/>
  <c r="Q381" i="1"/>
  <c r="N381" i="1"/>
  <c r="M381" i="1"/>
  <c r="E381" i="1"/>
  <c r="Q380" i="1"/>
  <c r="N380" i="1"/>
  <c r="M380" i="1"/>
  <c r="E380" i="1"/>
  <c r="Q379" i="1"/>
  <c r="N379" i="1"/>
  <c r="M379" i="1"/>
  <c r="E379" i="1"/>
  <c r="Q378" i="1"/>
  <c r="N378" i="1"/>
  <c r="M378" i="1"/>
  <c r="E378" i="1"/>
  <c r="Q377" i="1"/>
  <c r="N377" i="1"/>
  <c r="M377" i="1"/>
  <c r="E377" i="1"/>
  <c r="Q376" i="1"/>
  <c r="N376" i="1"/>
  <c r="M376" i="1"/>
  <c r="E376" i="1"/>
  <c r="Q375" i="1"/>
  <c r="N375" i="1"/>
  <c r="M375" i="1"/>
  <c r="E375" i="1"/>
  <c r="Q374" i="1"/>
  <c r="N374" i="1"/>
  <c r="M374" i="1"/>
  <c r="E374" i="1"/>
  <c r="Q373" i="1"/>
  <c r="N373" i="1"/>
  <c r="M373" i="1"/>
  <c r="E373" i="1"/>
  <c r="Q372" i="1"/>
  <c r="N372" i="1"/>
  <c r="M372" i="1"/>
  <c r="E372" i="1"/>
  <c r="Q371" i="1"/>
  <c r="N371" i="1"/>
  <c r="M371" i="1"/>
  <c r="E371" i="1"/>
  <c r="Q370" i="1"/>
  <c r="N370" i="1"/>
  <c r="M370" i="1"/>
  <c r="E370" i="1"/>
  <c r="Q369" i="1"/>
  <c r="N369" i="1"/>
  <c r="M369" i="1"/>
  <c r="E369" i="1"/>
  <c r="Q368" i="1"/>
  <c r="N368" i="1"/>
  <c r="M368" i="1"/>
  <c r="E368" i="1"/>
  <c r="Q367" i="1"/>
  <c r="N367" i="1"/>
  <c r="M367" i="1"/>
  <c r="E367" i="1"/>
  <c r="Q366" i="1"/>
  <c r="N366" i="1"/>
  <c r="M366" i="1"/>
  <c r="E366" i="1"/>
  <c r="Q365" i="1"/>
  <c r="N365" i="1"/>
  <c r="M365" i="1"/>
  <c r="E365" i="1"/>
  <c r="Q364" i="1"/>
  <c r="N364" i="1"/>
  <c r="M364" i="1"/>
  <c r="E364" i="1"/>
  <c r="Q363" i="1"/>
  <c r="N363" i="1"/>
  <c r="M363" i="1"/>
  <c r="E363" i="1"/>
  <c r="Q362" i="1"/>
  <c r="N362" i="1"/>
  <c r="M362" i="1"/>
  <c r="E362" i="1"/>
  <c r="Q361" i="1"/>
  <c r="N361" i="1"/>
  <c r="M361" i="1"/>
  <c r="E361" i="1"/>
  <c r="Q360" i="1"/>
  <c r="N360" i="1"/>
  <c r="M360" i="1"/>
  <c r="E360" i="1"/>
  <c r="Q359" i="1"/>
  <c r="N359" i="1"/>
  <c r="M359" i="1"/>
  <c r="E359" i="1"/>
  <c r="Q358" i="1"/>
  <c r="N358" i="1"/>
  <c r="M358" i="1"/>
  <c r="E358" i="1"/>
  <c r="Q357" i="1"/>
  <c r="N357" i="1"/>
  <c r="M357" i="1"/>
  <c r="E357" i="1"/>
  <c r="Q356" i="1"/>
  <c r="N356" i="1"/>
  <c r="M356" i="1"/>
  <c r="E356" i="1"/>
  <c r="Q355" i="1"/>
  <c r="N355" i="1"/>
  <c r="M355" i="1"/>
  <c r="E355" i="1"/>
  <c r="Q354" i="1"/>
  <c r="N354" i="1"/>
  <c r="M354" i="1"/>
  <c r="E354" i="1"/>
  <c r="Q353" i="1"/>
  <c r="N353" i="1"/>
  <c r="M353" i="1"/>
  <c r="E353" i="1"/>
  <c r="Q352" i="1"/>
  <c r="N352" i="1"/>
  <c r="M352" i="1"/>
  <c r="E352" i="1"/>
  <c r="Q351" i="1"/>
  <c r="N351" i="1"/>
  <c r="M351" i="1"/>
  <c r="E351" i="1"/>
  <c r="Q350" i="1"/>
  <c r="N350" i="1"/>
  <c r="M350" i="1"/>
  <c r="E350" i="1"/>
  <c r="Q349" i="1"/>
  <c r="N349" i="1"/>
  <c r="M349" i="1"/>
  <c r="E349" i="1"/>
  <c r="Q348" i="1"/>
  <c r="N348" i="1"/>
  <c r="M348" i="1"/>
  <c r="E348" i="1"/>
  <c r="Q347" i="1"/>
  <c r="N347" i="1"/>
  <c r="M347" i="1"/>
  <c r="E347" i="1"/>
  <c r="Q346" i="1"/>
  <c r="N346" i="1"/>
  <c r="M346" i="1"/>
  <c r="E346" i="1"/>
  <c r="Q345" i="1"/>
  <c r="N345" i="1"/>
  <c r="M345" i="1"/>
  <c r="E345" i="1"/>
  <c r="Q344" i="1"/>
  <c r="Q398" i="1" s="1"/>
  <c r="N344" i="1"/>
  <c r="M344" i="1"/>
  <c r="E344" i="1"/>
  <c r="Q342" i="1"/>
  <c r="G342" i="1"/>
  <c r="Q341" i="1"/>
  <c r="M341" i="1"/>
  <c r="E341" i="1"/>
  <c r="N341" i="1" s="1"/>
  <c r="Q340" i="1"/>
  <c r="M340" i="1"/>
  <c r="E340" i="1"/>
  <c r="N340" i="1" s="1"/>
  <c r="Q339" i="1"/>
  <c r="M339" i="1"/>
  <c r="E339" i="1"/>
  <c r="N339" i="1" s="1"/>
  <c r="Q338" i="1"/>
  <c r="M338" i="1"/>
  <c r="E338" i="1"/>
  <c r="N338" i="1" s="1"/>
  <c r="Q337" i="1"/>
  <c r="M337" i="1"/>
  <c r="E337" i="1"/>
  <c r="N337" i="1" s="1"/>
  <c r="Q336" i="1"/>
  <c r="M336" i="1"/>
  <c r="E336" i="1"/>
  <c r="N336" i="1" s="1"/>
  <c r="Q335" i="1"/>
  <c r="M335" i="1"/>
  <c r="E335" i="1"/>
  <c r="N335" i="1" s="1"/>
  <c r="Q334" i="1"/>
  <c r="M334" i="1"/>
  <c r="E334" i="1"/>
  <c r="N334" i="1" s="1"/>
  <c r="Q333" i="1"/>
  <c r="M333" i="1"/>
  <c r="E333" i="1"/>
  <c r="N333" i="1" s="1"/>
  <c r="Q332" i="1"/>
  <c r="M332" i="1"/>
  <c r="E332" i="1"/>
  <c r="N332" i="1" s="1"/>
  <c r="Q331" i="1"/>
  <c r="M331" i="1"/>
  <c r="E331" i="1"/>
  <c r="N331" i="1" s="1"/>
  <c r="Q330" i="1"/>
  <c r="M330" i="1"/>
  <c r="E330" i="1"/>
  <c r="N330" i="1" s="1"/>
  <c r="Q329" i="1"/>
  <c r="M329" i="1"/>
  <c r="E329" i="1"/>
  <c r="N329" i="1" s="1"/>
  <c r="Q328" i="1"/>
  <c r="M328" i="1"/>
  <c r="E328" i="1"/>
  <c r="N328" i="1" s="1"/>
  <c r="Q327" i="1"/>
  <c r="M327" i="1"/>
  <c r="E327" i="1"/>
  <c r="N327" i="1" s="1"/>
  <c r="Q326" i="1"/>
  <c r="M326" i="1"/>
  <c r="E326" i="1"/>
  <c r="N326" i="1" s="1"/>
  <c r="Q325" i="1"/>
  <c r="M325" i="1"/>
  <c r="E325" i="1"/>
  <c r="N325" i="1" s="1"/>
  <c r="Q324" i="1"/>
  <c r="M324" i="1"/>
  <c r="E324" i="1"/>
  <c r="N324" i="1" s="1"/>
  <c r="Q323" i="1"/>
  <c r="M323" i="1"/>
  <c r="E323" i="1"/>
  <c r="N323" i="1" s="1"/>
  <c r="Q322" i="1"/>
  <c r="M322" i="1"/>
  <c r="E322" i="1"/>
  <c r="N322" i="1" s="1"/>
  <c r="Q321" i="1"/>
  <c r="M321" i="1"/>
  <c r="E321" i="1"/>
  <c r="N321" i="1" s="1"/>
  <c r="Q320" i="1"/>
  <c r="M320" i="1"/>
  <c r="E320" i="1"/>
  <c r="N320" i="1" s="1"/>
  <c r="Q319" i="1"/>
  <c r="M319" i="1"/>
  <c r="E319" i="1"/>
  <c r="N319" i="1" s="1"/>
  <c r="Q318" i="1"/>
  <c r="M318" i="1"/>
  <c r="E318" i="1"/>
  <c r="N318" i="1" s="1"/>
  <c r="Q317" i="1"/>
  <c r="M317" i="1"/>
  <c r="E317" i="1"/>
  <c r="N317" i="1" s="1"/>
  <c r="Q316" i="1"/>
  <c r="M316" i="1"/>
  <c r="E316" i="1"/>
  <c r="N316" i="1" s="1"/>
  <c r="Q315" i="1"/>
  <c r="M315" i="1"/>
  <c r="E315" i="1"/>
  <c r="N315" i="1" s="1"/>
  <c r="Q314" i="1"/>
  <c r="M314" i="1"/>
  <c r="E314" i="1"/>
  <c r="N314" i="1" s="1"/>
  <c r="Q313" i="1"/>
  <c r="M313" i="1"/>
  <c r="E313" i="1"/>
  <c r="N313" i="1" s="1"/>
  <c r="Q312" i="1"/>
  <c r="M312" i="1"/>
  <c r="E312" i="1"/>
  <c r="N312" i="1" s="1"/>
  <c r="Q311" i="1"/>
  <c r="M311" i="1"/>
  <c r="E311" i="1"/>
  <c r="N311" i="1" s="1"/>
  <c r="Q310" i="1"/>
  <c r="M310" i="1"/>
  <c r="E310" i="1"/>
  <c r="N310" i="1" s="1"/>
  <c r="Q309" i="1"/>
  <c r="M309" i="1"/>
  <c r="E309" i="1"/>
  <c r="N309" i="1" s="1"/>
  <c r="Q308" i="1"/>
  <c r="M308" i="1"/>
  <c r="E308" i="1"/>
  <c r="N308" i="1" s="1"/>
  <c r="Q307" i="1"/>
  <c r="M307" i="1"/>
  <c r="E307" i="1"/>
  <c r="N307" i="1" s="1"/>
  <c r="Q306" i="1"/>
  <c r="M306" i="1"/>
  <c r="E306" i="1"/>
  <c r="N306" i="1" s="1"/>
  <c r="Q305" i="1"/>
  <c r="M305" i="1"/>
  <c r="E305" i="1"/>
  <c r="N305" i="1" s="1"/>
  <c r="Q304" i="1"/>
  <c r="M304" i="1"/>
  <c r="E304" i="1"/>
  <c r="N304" i="1" s="1"/>
  <c r="G301" i="1" l="1"/>
  <c r="P300" i="1"/>
  <c r="Q300" i="1" s="1"/>
  <c r="M300" i="1"/>
  <c r="J300" i="1"/>
  <c r="E300" i="1"/>
  <c r="N300" i="1" s="1"/>
  <c r="P299" i="1"/>
  <c r="Q299" i="1" s="1"/>
  <c r="N299" i="1"/>
  <c r="M299" i="1"/>
  <c r="J299" i="1"/>
  <c r="E299" i="1"/>
  <c r="P298" i="1"/>
  <c r="Q298" i="1" s="1"/>
  <c r="M298" i="1"/>
  <c r="J298" i="1"/>
  <c r="E298" i="1"/>
  <c r="N298" i="1" s="1"/>
  <c r="Q297" i="1"/>
  <c r="P297" i="1"/>
  <c r="N297" i="1"/>
  <c r="M297" i="1"/>
  <c r="J297" i="1"/>
  <c r="E297" i="1"/>
  <c r="P296" i="1"/>
  <c r="Q296" i="1" s="1"/>
  <c r="M296" i="1"/>
  <c r="J296" i="1"/>
  <c r="E296" i="1"/>
  <c r="N296" i="1" s="1"/>
  <c r="Q295" i="1"/>
  <c r="P295" i="1"/>
  <c r="N295" i="1"/>
  <c r="M295" i="1"/>
  <c r="J295" i="1"/>
  <c r="E295" i="1"/>
  <c r="P294" i="1"/>
  <c r="Q294" i="1" s="1"/>
  <c r="M294" i="1"/>
  <c r="J294" i="1"/>
  <c r="E294" i="1"/>
  <c r="N294" i="1" s="1"/>
  <c r="Q293" i="1"/>
  <c r="P293" i="1"/>
  <c r="N293" i="1"/>
  <c r="M293" i="1"/>
  <c r="J293" i="1"/>
  <c r="E293" i="1"/>
  <c r="P292" i="1"/>
  <c r="Q292" i="1" s="1"/>
  <c r="M292" i="1"/>
  <c r="J292" i="1"/>
  <c r="E292" i="1"/>
  <c r="N292" i="1" s="1"/>
  <c r="Q291" i="1"/>
  <c r="P291" i="1"/>
  <c r="N291" i="1"/>
  <c r="M291" i="1"/>
  <c r="J291" i="1"/>
  <c r="E291" i="1"/>
  <c r="P290" i="1"/>
  <c r="Q290" i="1" s="1"/>
  <c r="M290" i="1"/>
  <c r="J290" i="1"/>
  <c r="E290" i="1"/>
  <c r="N290" i="1" s="1"/>
  <c r="Q289" i="1"/>
  <c r="P289" i="1"/>
  <c r="N289" i="1"/>
  <c r="M289" i="1"/>
  <c r="J289" i="1"/>
  <c r="E289" i="1"/>
  <c r="P288" i="1"/>
  <c r="Q288" i="1" s="1"/>
  <c r="M288" i="1"/>
  <c r="J288" i="1"/>
  <c r="E288" i="1"/>
  <c r="N288" i="1" s="1"/>
  <c r="Q287" i="1"/>
  <c r="P287" i="1"/>
  <c r="N287" i="1"/>
  <c r="M287" i="1"/>
  <c r="J287" i="1"/>
  <c r="E287" i="1"/>
  <c r="P286" i="1"/>
  <c r="Q286" i="1" s="1"/>
  <c r="M286" i="1"/>
  <c r="J286" i="1"/>
  <c r="E286" i="1"/>
  <c r="N286" i="1" s="1"/>
  <c r="Q285" i="1"/>
  <c r="P285" i="1"/>
  <c r="N285" i="1"/>
  <c r="M285" i="1"/>
  <c r="J285" i="1"/>
  <c r="E285" i="1"/>
  <c r="P284" i="1"/>
  <c r="Q284" i="1" s="1"/>
  <c r="M284" i="1"/>
  <c r="J284" i="1"/>
  <c r="E284" i="1"/>
  <c r="N284" i="1" s="1"/>
  <c r="Q283" i="1"/>
  <c r="P283" i="1"/>
  <c r="N283" i="1"/>
  <c r="M283" i="1"/>
  <c r="J283" i="1"/>
  <c r="E283" i="1"/>
  <c r="P282" i="1"/>
  <c r="Q282" i="1" s="1"/>
  <c r="M282" i="1"/>
  <c r="J282" i="1"/>
  <c r="E282" i="1"/>
  <c r="N282" i="1" s="1"/>
  <c r="Q281" i="1"/>
  <c r="P281" i="1"/>
  <c r="N281" i="1"/>
  <c r="M281" i="1"/>
  <c r="J281" i="1"/>
  <c r="E281" i="1"/>
  <c r="P280" i="1"/>
  <c r="Q280" i="1" s="1"/>
  <c r="M280" i="1"/>
  <c r="J280" i="1"/>
  <c r="E280" i="1"/>
  <c r="N280" i="1" s="1"/>
  <c r="Q279" i="1"/>
  <c r="P279" i="1"/>
  <c r="N279" i="1"/>
  <c r="M279" i="1"/>
  <c r="J279" i="1"/>
  <c r="E279" i="1"/>
  <c r="P278" i="1"/>
  <c r="Q278" i="1" s="1"/>
  <c r="M278" i="1"/>
  <c r="J278" i="1"/>
  <c r="E278" i="1"/>
  <c r="N278" i="1" s="1"/>
  <c r="Q277" i="1"/>
  <c r="P277" i="1"/>
  <c r="N277" i="1"/>
  <c r="M277" i="1"/>
  <c r="J277" i="1"/>
  <c r="E277" i="1"/>
  <c r="P276" i="1"/>
  <c r="Q276" i="1" s="1"/>
  <c r="M276" i="1"/>
  <c r="J276" i="1"/>
  <c r="E276" i="1"/>
  <c r="N276" i="1" s="1"/>
  <c r="Q275" i="1"/>
  <c r="P275" i="1"/>
  <c r="N275" i="1"/>
  <c r="M275" i="1"/>
  <c r="J275" i="1"/>
  <c r="E275" i="1"/>
  <c r="P274" i="1"/>
  <c r="Q274" i="1" s="1"/>
  <c r="M274" i="1"/>
  <c r="J274" i="1"/>
  <c r="E274" i="1"/>
  <c r="N274" i="1" s="1"/>
  <c r="Q273" i="1"/>
  <c r="P273" i="1"/>
  <c r="N273" i="1"/>
  <c r="M273" i="1"/>
  <c r="J273" i="1"/>
  <c r="E273" i="1"/>
  <c r="P272" i="1"/>
  <c r="Q272" i="1" s="1"/>
  <c r="M272" i="1"/>
  <c r="J272" i="1"/>
  <c r="E272" i="1"/>
  <c r="N272" i="1" s="1"/>
  <c r="Q271" i="1"/>
  <c r="P271" i="1"/>
  <c r="N271" i="1"/>
  <c r="M271" i="1"/>
  <c r="J271" i="1"/>
  <c r="E271" i="1"/>
  <c r="P270" i="1"/>
  <c r="Q270" i="1" s="1"/>
  <c r="M270" i="1"/>
  <c r="J270" i="1"/>
  <c r="E270" i="1"/>
  <c r="N270" i="1" s="1"/>
  <c r="Q269" i="1"/>
  <c r="P269" i="1"/>
  <c r="N269" i="1"/>
  <c r="M269" i="1"/>
  <c r="J269" i="1"/>
  <c r="E269" i="1"/>
  <c r="P268" i="1"/>
  <c r="Q268" i="1" s="1"/>
  <c r="M268" i="1"/>
  <c r="J268" i="1"/>
  <c r="E268" i="1"/>
  <c r="N268" i="1" s="1"/>
  <c r="Q267" i="1"/>
  <c r="P267" i="1"/>
  <c r="N267" i="1"/>
  <c r="M267" i="1"/>
  <c r="J267" i="1"/>
  <c r="E267" i="1"/>
  <c r="P266" i="1"/>
  <c r="Q266" i="1" s="1"/>
  <c r="M266" i="1"/>
  <c r="J266" i="1"/>
  <c r="E266" i="1"/>
  <c r="N266" i="1" s="1"/>
  <c r="Q265" i="1"/>
  <c r="P265" i="1"/>
  <c r="N265" i="1"/>
  <c r="M265" i="1"/>
  <c r="J265" i="1"/>
  <c r="E265" i="1"/>
  <c r="P264" i="1"/>
  <c r="Q264" i="1" s="1"/>
  <c r="M264" i="1"/>
  <c r="J264" i="1"/>
  <c r="E264" i="1"/>
  <c r="N264" i="1" s="1"/>
  <c r="Q263" i="1"/>
  <c r="P263" i="1"/>
  <c r="N263" i="1"/>
  <c r="M263" i="1"/>
  <c r="J263" i="1"/>
  <c r="E263" i="1"/>
  <c r="P262" i="1"/>
  <c r="Q262" i="1" s="1"/>
  <c r="M262" i="1"/>
  <c r="J262" i="1"/>
  <c r="E262" i="1"/>
  <c r="N262" i="1" s="1"/>
  <c r="Q261" i="1"/>
  <c r="P261" i="1"/>
  <c r="N261" i="1"/>
  <c r="M261" i="1"/>
  <c r="J261" i="1"/>
  <c r="E261" i="1"/>
  <c r="P260" i="1"/>
  <c r="Q260" i="1" s="1"/>
  <c r="M260" i="1"/>
  <c r="J260" i="1"/>
  <c r="E260" i="1"/>
  <c r="N260" i="1" s="1"/>
  <c r="Q259" i="1"/>
  <c r="P259" i="1"/>
  <c r="N259" i="1"/>
  <c r="M259" i="1"/>
  <c r="J259" i="1"/>
  <c r="E259" i="1"/>
  <c r="P258" i="1"/>
  <c r="Q258" i="1" s="1"/>
  <c r="M258" i="1"/>
  <c r="J258" i="1"/>
  <c r="E258" i="1"/>
  <c r="N258" i="1" s="1"/>
  <c r="Q257" i="1"/>
  <c r="P257" i="1"/>
  <c r="N257" i="1"/>
  <c r="M257" i="1"/>
  <c r="J257" i="1"/>
  <c r="E257" i="1"/>
  <c r="P256" i="1"/>
  <c r="Q256" i="1" s="1"/>
  <c r="M256" i="1"/>
  <c r="J256" i="1"/>
  <c r="E256" i="1"/>
  <c r="N256" i="1" s="1"/>
  <c r="Q255" i="1"/>
  <c r="P255" i="1"/>
  <c r="N255" i="1"/>
  <c r="M255" i="1"/>
  <c r="J255" i="1"/>
  <c r="E255" i="1"/>
  <c r="P254" i="1"/>
  <c r="Q254" i="1" s="1"/>
  <c r="M254" i="1"/>
  <c r="J254" i="1"/>
  <c r="E254" i="1"/>
  <c r="N254" i="1" s="1"/>
  <c r="Q253" i="1"/>
  <c r="P253" i="1"/>
  <c r="N253" i="1"/>
  <c r="M253" i="1"/>
  <c r="J253" i="1"/>
  <c r="E253" i="1"/>
  <c r="P252" i="1"/>
  <c r="Q252" i="1" s="1"/>
  <c r="M252" i="1"/>
  <c r="J252" i="1"/>
  <c r="E252" i="1"/>
  <c r="N252" i="1" s="1"/>
  <c r="Q251" i="1"/>
  <c r="P251" i="1"/>
  <c r="N251" i="1"/>
  <c r="M251" i="1"/>
  <c r="J251" i="1"/>
  <c r="E251" i="1"/>
  <c r="P250" i="1"/>
  <c r="Q250" i="1" s="1"/>
  <c r="M250" i="1"/>
  <c r="J250" i="1"/>
  <c r="E250" i="1"/>
  <c r="N250" i="1" s="1"/>
  <c r="Q249" i="1"/>
  <c r="P249" i="1"/>
  <c r="N249" i="1"/>
  <c r="M249" i="1"/>
  <c r="J249" i="1"/>
  <c r="E249" i="1"/>
  <c r="P248" i="1"/>
  <c r="Q248" i="1" s="1"/>
  <c r="M248" i="1"/>
  <c r="J248" i="1"/>
  <c r="E248" i="1"/>
  <c r="N248" i="1" s="1"/>
  <c r="Q247" i="1"/>
  <c r="P247" i="1"/>
  <c r="N247" i="1"/>
  <c r="M247" i="1"/>
  <c r="J247" i="1"/>
  <c r="E247" i="1"/>
  <c r="P246" i="1"/>
  <c r="Q246" i="1" s="1"/>
  <c r="M246" i="1"/>
  <c r="J246" i="1"/>
  <c r="E246" i="1"/>
  <c r="N246" i="1" s="1"/>
  <c r="Q245" i="1"/>
  <c r="P245" i="1"/>
  <c r="N245" i="1"/>
  <c r="M245" i="1"/>
  <c r="J245" i="1"/>
  <c r="E245" i="1"/>
  <c r="P244" i="1"/>
  <c r="Q244" i="1" s="1"/>
  <c r="M244" i="1"/>
  <c r="J244" i="1"/>
  <c r="E244" i="1"/>
  <c r="N244" i="1" s="1"/>
  <c r="Q243" i="1"/>
  <c r="P243" i="1"/>
  <c r="N243" i="1"/>
  <c r="M243" i="1"/>
  <c r="J243" i="1"/>
  <c r="E243" i="1"/>
  <c r="P242" i="1"/>
  <c r="Q242" i="1" s="1"/>
  <c r="M242" i="1"/>
  <c r="J242" i="1"/>
  <c r="E242" i="1"/>
  <c r="N242" i="1" s="1"/>
  <c r="Q241" i="1"/>
  <c r="P241" i="1"/>
  <c r="N241" i="1"/>
  <c r="M241" i="1"/>
  <c r="J241" i="1"/>
  <c r="E241" i="1"/>
  <c r="P240" i="1"/>
  <c r="Q240" i="1" s="1"/>
  <c r="M240" i="1"/>
  <c r="J240" i="1"/>
  <c r="E240" i="1"/>
  <c r="N240" i="1" s="1"/>
  <c r="Q239" i="1"/>
  <c r="P239" i="1"/>
  <c r="N239" i="1"/>
  <c r="M239" i="1"/>
  <c r="J239" i="1"/>
  <c r="E239" i="1"/>
  <c r="P238" i="1"/>
  <c r="Q238" i="1" s="1"/>
  <c r="M238" i="1"/>
  <c r="J238" i="1"/>
  <c r="E238" i="1"/>
  <c r="N238" i="1" s="1"/>
  <c r="Q237" i="1"/>
  <c r="P237" i="1"/>
  <c r="N237" i="1"/>
  <c r="M237" i="1"/>
  <c r="J237" i="1"/>
  <c r="E237" i="1"/>
  <c r="P236" i="1"/>
  <c r="Q236" i="1" s="1"/>
  <c r="M236" i="1"/>
  <c r="J236" i="1"/>
  <c r="E236" i="1"/>
  <c r="N236" i="1" s="1"/>
  <c r="Q235" i="1"/>
  <c r="P235" i="1"/>
  <c r="N235" i="1"/>
  <c r="M235" i="1"/>
  <c r="J235" i="1"/>
  <c r="E235" i="1"/>
  <c r="P234" i="1"/>
  <c r="Q234" i="1" s="1"/>
  <c r="M234" i="1"/>
  <c r="J234" i="1"/>
  <c r="E234" i="1"/>
  <c r="N234" i="1" s="1"/>
  <c r="Q233" i="1"/>
  <c r="P233" i="1"/>
  <c r="N233" i="1"/>
  <c r="M233" i="1"/>
  <c r="J233" i="1"/>
  <c r="E233" i="1"/>
  <c r="P232" i="1"/>
  <c r="Q232" i="1" s="1"/>
  <c r="M232" i="1"/>
  <c r="J232" i="1"/>
  <c r="E232" i="1"/>
  <c r="N232" i="1" s="1"/>
  <c r="Q231" i="1"/>
  <c r="P231" i="1"/>
  <c r="N231" i="1"/>
  <c r="M231" i="1"/>
  <c r="J231" i="1"/>
  <c r="E231" i="1"/>
  <c r="P230" i="1"/>
  <c r="Q230" i="1" s="1"/>
  <c r="M230" i="1"/>
  <c r="J230" i="1"/>
  <c r="E230" i="1"/>
  <c r="N230" i="1" s="1"/>
  <c r="Q229" i="1"/>
  <c r="P229" i="1"/>
  <c r="N229" i="1"/>
  <c r="M229" i="1"/>
  <c r="J229" i="1"/>
  <c r="E229" i="1"/>
  <c r="P228" i="1"/>
  <c r="Q228" i="1" s="1"/>
  <c r="M228" i="1"/>
  <c r="J228" i="1"/>
  <c r="E228" i="1"/>
  <c r="N228" i="1" s="1"/>
  <c r="Q227" i="1"/>
  <c r="P227" i="1"/>
  <c r="N227" i="1"/>
  <c r="M227" i="1"/>
  <c r="J227" i="1"/>
  <c r="E227" i="1"/>
  <c r="P226" i="1"/>
  <c r="Q226" i="1" s="1"/>
  <c r="M226" i="1"/>
  <c r="J226" i="1"/>
  <c r="E226" i="1"/>
  <c r="N226" i="1" s="1"/>
  <c r="Q225" i="1"/>
  <c r="P225" i="1"/>
  <c r="N225" i="1"/>
  <c r="M225" i="1"/>
  <c r="J225" i="1"/>
  <c r="E225" i="1"/>
  <c r="P224" i="1"/>
  <c r="Q224" i="1" s="1"/>
  <c r="M224" i="1"/>
  <c r="J224" i="1"/>
  <c r="E224" i="1"/>
  <c r="N224" i="1" s="1"/>
  <c r="P223" i="1"/>
  <c r="Q223" i="1" s="1"/>
  <c r="M223" i="1"/>
  <c r="J223" i="1"/>
  <c r="E223" i="1"/>
  <c r="N223" i="1" s="1"/>
  <c r="P222" i="1"/>
  <c r="Q222" i="1" s="1"/>
  <c r="N222" i="1"/>
  <c r="M222" i="1"/>
  <c r="J222" i="1"/>
  <c r="E222" i="1"/>
  <c r="Q221" i="1"/>
  <c r="P221" i="1"/>
  <c r="N221" i="1"/>
  <c r="M221" i="1"/>
  <c r="J221" i="1"/>
  <c r="E221" i="1"/>
  <c r="P220" i="1"/>
  <c r="Q220" i="1" s="1"/>
  <c r="M220" i="1"/>
  <c r="J220" i="1"/>
  <c r="E220" i="1"/>
  <c r="N220" i="1" s="1"/>
  <c r="Q301" i="1" l="1"/>
  <c r="J69" i="1"/>
  <c r="G69" i="1"/>
  <c r="G68" i="1"/>
  <c r="J68" i="1"/>
  <c r="G67" i="1"/>
  <c r="J67" i="1"/>
  <c r="G66" i="1"/>
  <c r="J66" i="1"/>
  <c r="G65" i="1"/>
  <c r="J65" i="1"/>
  <c r="G64" i="1"/>
  <c r="J64" i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N61" i="1"/>
  <c r="N62" i="1"/>
  <c r="N63" i="1"/>
  <c r="N64" i="1"/>
  <c r="N65" i="1"/>
  <c r="N66" i="1"/>
  <c r="N67" i="1"/>
  <c r="N68" i="1"/>
  <c r="N69" i="1"/>
  <c r="G63" i="1"/>
  <c r="G62" i="1"/>
  <c r="P63" i="1"/>
  <c r="Q63" i="1" s="1"/>
  <c r="J63" i="1"/>
  <c r="P62" i="1"/>
  <c r="Q62" i="1" s="1"/>
  <c r="J62" i="1"/>
  <c r="G61" i="1"/>
  <c r="P61" i="1"/>
  <c r="Q61" i="1" s="1"/>
  <c r="J61" i="1"/>
  <c r="G59" i="1"/>
  <c r="M69" i="1"/>
  <c r="M68" i="1"/>
  <c r="M67" i="1"/>
  <c r="M66" i="1"/>
  <c r="M65" i="1"/>
  <c r="M64" i="1"/>
  <c r="M63" i="1"/>
  <c r="M62" i="1"/>
  <c r="M61" i="1"/>
  <c r="I69" i="1"/>
  <c r="I68" i="1"/>
  <c r="I67" i="1"/>
  <c r="I66" i="1"/>
  <c r="I65" i="1"/>
  <c r="I64" i="1"/>
  <c r="I63" i="1"/>
  <c r="I62" i="1"/>
  <c r="I61" i="1"/>
  <c r="G10" i="1"/>
  <c r="I10" i="1"/>
  <c r="J10" i="1"/>
  <c r="M10" i="1"/>
  <c r="N10" i="1"/>
  <c r="G11" i="1"/>
  <c r="I11" i="1"/>
  <c r="J11" i="1"/>
  <c r="M11" i="1"/>
  <c r="N11" i="1"/>
  <c r="G12" i="1"/>
  <c r="I12" i="1"/>
  <c r="J12" i="1"/>
  <c r="M12" i="1"/>
  <c r="N12" i="1"/>
  <c r="G13" i="1"/>
  <c r="I13" i="1"/>
  <c r="J13" i="1"/>
  <c r="M13" i="1"/>
  <c r="N13" i="1"/>
  <c r="P206" i="1" l="1"/>
  <c r="Q206" i="1" s="1"/>
  <c r="N206" i="1"/>
  <c r="M206" i="1"/>
  <c r="J206" i="1"/>
  <c r="I206" i="1"/>
  <c r="G206" i="1"/>
  <c r="P205" i="1"/>
  <c r="Q205" i="1" s="1"/>
  <c r="N205" i="1"/>
  <c r="M205" i="1"/>
  <c r="J205" i="1"/>
  <c r="I205" i="1"/>
  <c r="G205" i="1"/>
  <c r="P204" i="1"/>
  <c r="Q204" i="1" s="1"/>
  <c r="N204" i="1"/>
  <c r="M204" i="1"/>
  <c r="J204" i="1"/>
  <c r="I204" i="1"/>
  <c r="G204" i="1"/>
  <c r="P203" i="1"/>
  <c r="Q203" i="1" s="1"/>
  <c r="N203" i="1"/>
  <c r="M203" i="1"/>
  <c r="J203" i="1"/>
  <c r="I203" i="1"/>
  <c r="G203" i="1"/>
  <c r="P202" i="1"/>
  <c r="Q202" i="1" s="1"/>
  <c r="N202" i="1"/>
  <c r="M202" i="1"/>
  <c r="J202" i="1"/>
  <c r="I202" i="1"/>
  <c r="G202" i="1"/>
  <c r="P201" i="1"/>
  <c r="Q201" i="1" s="1"/>
  <c r="N201" i="1"/>
  <c r="M201" i="1"/>
  <c r="J201" i="1"/>
  <c r="I201" i="1"/>
  <c r="G201" i="1"/>
  <c r="P200" i="1"/>
  <c r="Q200" i="1" s="1"/>
  <c r="N200" i="1"/>
  <c r="M200" i="1"/>
  <c r="J200" i="1"/>
  <c r="I200" i="1"/>
  <c r="G200" i="1"/>
  <c r="P199" i="1"/>
  <c r="Q199" i="1" s="1"/>
  <c r="N199" i="1"/>
  <c r="M199" i="1"/>
  <c r="J199" i="1"/>
  <c r="I199" i="1"/>
  <c r="G199" i="1"/>
  <c r="P198" i="1"/>
  <c r="Q198" i="1" s="1"/>
  <c r="N198" i="1"/>
  <c r="M198" i="1"/>
  <c r="J198" i="1"/>
  <c r="I198" i="1"/>
  <c r="G198" i="1"/>
  <c r="P197" i="1"/>
  <c r="Q197" i="1" s="1"/>
  <c r="N197" i="1"/>
  <c r="M197" i="1"/>
  <c r="J197" i="1"/>
  <c r="I197" i="1"/>
  <c r="G197" i="1"/>
  <c r="P196" i="1"/>
  <c r="Q196" i="1" s="1"/>
  <c r="N196" i="1"/>
  <c r="M196" i="1"/>
  <c r="J196" i="1"/>
  <c r="I196" i="1"/>
  <c r="G196" i="1"/>
  <c r="P195" i="1"/>
  <c r="Q195" i="1" s="1"/>
  <c r="N195" i="1"/>
  <c r="M195" i="1"/>
  <c r="J195" i="1"/>
  <c r="I195" i="1"/>
  <c r="G195" i="1"/>
  <c r="P194" i="1"/>
  <c r="Q194" i="1" s="1"/>
  <c r="N194" i="1"/>
  <c r="M194" i="1"/>
  <c r="J194" i="1"/>
  <c r="I194" i="1"/>
  <c r="G194" i="1"/>
  <c r="P193" i="1"/>
  <c r="Q193" i="1" s="1"/>
  <c r="N193" i="1"/>
  <c r="M193" i="1"/>
  <c r="J193" i="1"/>
  <c r="I193" i="1"/>
  <c r="G193" i="1"/>
  <c r="P192" i="1"/>
  <c r="Q192" i="1" s="1"/>
  <c r="N192" i="1"/>
  <c r="M192" i="1"/>
  <c r="J192" i="1"/>
  <c r="I192" i="1"/>
  <c r="G192" i="1"/>
  <c r="P191" i="1"/>
  <c r="Q191" i="1" s="1"/>
  <c r="N191" i="1"/>
  <c r="M191" i="1"/>
  <c r="J191" i="1"/>
  <c r="I191" i="1"/>
  <c r="G191" i="1"/>
  <c r="P190" i="1"/>
  <c r="Q190" i="1" s="1"/>
  <c r="N190" i="1"/>
  <c r="M190" i="1"/>
  <c r="J190" i="1"/>
  <c r="I190" i="1"/>
  <c r="G190" i="1"/>
  <c r="P189" i="1"/>
  <c r="Q189" i="1" s="1"/>
  <c r="N189" i="1"/>
  <c r="M189" i="1"/>
  <c r="J189" i="1"/>
  <c r="I189" i="1"/>
  <c r="G189" i="1"/>
  <c r="P188" i="1"/>
  <c r="Q188" i="1" s="1"/>
  <c r="N188" i="1"/>
  <c r="M188" i="1"/>
  <c r="J188" i="1"/>
  <c r="I188" i="1"/>
  <c r="G188" i="1"/>
  <c r="P187" i="1"/>
  <c r="Q187" i="1" s="1"/>
  <c r="N187" i="1"/>
  <c r="M187" i="1"/>
  <c r="J187" i="1"/>
  <c r="I187" i="1"/>
  <c r="G187" i="1"/>
  <c r="P186" i="1"/>
  <c r="Q186" i="1" s="1"/>
  <c r="N186" i="1"/>
  <c r="M186" i="1"/>
  <c r="J186" i="1"/>
  <c r="I186" i="1"/>
  <c r="G186" i="1"/>
  <c r="P185" i="1"/>
  <c r="Q185" i="1" s="1"/>
  <c r="N185" i="1"/>
  <c r="M185" i="1"/>
  <c r="J185" i="1"/>
  <c r="I185" i="1"/>
  <c r="G185" i="1"/>
  <c r="P184" i="1"/>
  <c r="Q184" i="1" s="1"/>
  <c r="N184" i="1"/>
  <c r="M184" i="1"/>
  <c r="J184" i="1"/>
  <c r="I184" i="1"/>
  <c r="G184" i="1"/>
  <c r="P183" i="1"/>
  <c r="Q183" i="1" s="1"/>
  <c r="N183" i="1"/>
  <c r="M183" i="1"/>
  <c r="J183" i="1"/>
  <c r="I183" i="1"/>
  <c r="G183" i="1"/>
  <c r="P182" i="1"/>
  <c r="Q182" i="1" s="1"/>
  <c r="N182" i="1"/>
  <c r="M182" i="1"/>
  <c r="J182" i="1"/>
  <c r="I182" i="1"/>
  <c r="G182" i="1"/>
  <c r="P181" i="1"/>
  <c r="Q181" i="1" s="1"/>
  <c r="N181" i="1"/>
  <c r="M181" i="1"/>
  <c r="J181" i="1"/>
  <c r="I181" i="1"/>
  <c r="G181" i="1"/>
  <c r="P180" i="1"/>
  <c r="Q180" i="1" s="1"/>
  <c r="N180" i="1"/>
  <c r="M180" i="1"/>
  <c r="J180" i="1"/>
  <c r="I180" i="1"/>
  <c r="G180" i="1"/>
  <c r="P179" i="1"/>
  <c r="Q179" i="1" s="1"/>
  <c r="N179" i="1"/>
  <c r="M179" i="1"/>
  <c r="J179" i="1"/>
  <c r="I179" i="1"/>
  <c r="G179" i="1"/>
  <c r="P178" i="1"/>
  <c r="Q178" i="1" s="1"/>
  <c r="N178" i="1"/>
  <c r="M178" i="1"/>
  <c r="J178" i="1"/>
  <c r="I178" i="1"/>
  <c r="G178" i="1"/>
  <c r="P177" i="1"/>
  <c r="Q177" i="1" s="1"/>
  <c r="N177" i="1"/>
  <c r="M177" i="1"/>
  <c r="J177" i="1"/>
  <c r="I177" i="1"/>
  <c r="G177" i="1"/>
  <c r="P176" i="1"/>
  <c r="Q176" i="1" s="1"/>
  <c r="N176" i="1"/>
  <c r="M176" i="1"/>
  <c r="J176" i="1"/>
  <c r="I176" i="1"/>
  <c r="G176" i="1"/>
  <c r="P175" i="1"/>
  <c r="Q175" i="1" s="1"/>
  <c r="N175" i="1"/>
  <c r="M175" i="1"/>
  <c r="J175" i="1"/>
  <c r="I175" i="1"/>
  <c r="G175" i="1"/>
  <c r="P174" i="1"/>
  <c r="Q174" i="1" s="1"/>
  <c r="N174" i="1"/>
  <c r="M174" i="1"/>
  <c r="J174" i="1"/>
  <c r="I174" i="1"/>
  <c r="G174" i="1"/>
  <c r="P173" i="1"/>
  <c r="Q173" i="1" s="1"/>
  <c r="N173" i="1"/>
  <c r="M173" i="1"/>
  <c r="J173" i="1"/>
  <c r="I173" i="1"/>
  <c r="G173" i="1"/>
  <c r="P172" i="1"/>
  <c r="Q172" i="1" s="1"/>
  <c r="N172" i="1"/>
  <c r="M172" i="1"/>
  <c r="J172" i="1"/>
  <c r="I172" i="1"/>
  <c r="G172" i="1"/>
  <c r="P171" i="1"/>
  <c r="Q171" i="1" s="1"/>
  <c r="N171" i="1"/>
  <c r="M171" i="1"/>
  <c r="J171" i="1"/>
  <c r="I171" i="1"/>
  <c r="G171" i="1"/>
  <c r="P170" i="1"/>
  <c r="Q170" i="1" s="1"/>
  <c r="N170" i="1"/>
  <c r="M170" i="1"/>
  <c r="J170" i="1"/>
  <c r="I170" i="1"/>
  <c r="G170" i="1"/>
  <c r="P169" i="1"/>
  <c r="Q169" i="1" s="1"/>
  <c r="N169" i="1"/>
  <c r="M169" i="1"/>
  <c r="J169" i="1"/>
  <c r="I169" i="1"/>
  <c r="G169" i="1"/>
  <c r="P168" i="1"/>
  <c r="Q168" i="1" s="1"/>
  <c r="N168" i="1"/>
  <c r="M168" i="1"/>
  <c r="J168" i="1"/>
  <c r="I168" i="1"/>
  <c r="G168" i="1"/>
  <c r="P167" i="1"/>
  <c r="Q167" i="1" s="1"/>
  <c r="N167" i="1"/>
  <c r="M167" i="1"/>
  <c r="J167" i="1"/>
  <c r="I167" i="1"/>
  <c r="G167" i="1"/>
  <c r="P166" i="1"/>
  <c r="Q166" i="1" s="1"/>
  <c r="N166" i="1"/>
  <c r="M166" i="1"/>
  <c r="J166" i="1"/>
  <c r="I166" i="1"/>
  <c r="G166" i="1"/>
  <c r="P165" i="1"/>
  <c r="Q165" i="1" s="1"/>
  <c r="N165" i="1"/>
  <c r="M165" i="1"/>
  <c r="J165" i="1"/>
  <c r="I165" i="1"/>
  <c r="G165" i="1"/>
  <c r="P164" i="1"/>
  <c r="Q164" i="1" s="1"/>
  <c r="N164" i="1"/>
  <c r="M164" i="1"/>
  <c r="J164" i="1"/>
  <c r="I164" i="1"/>
  <c r="G164" i="1"/>
  <c r="P163" i="1"/>
  <c r="Q163" i="1" s="1"/>
  <c r="N163" i="1"/>
  <c r="M163" i="1"/>
  <c r="J163" i="1"/>
  <c r="I163" i="1"/>
  <c r="G163" i="1"/>
  <c r="P162" i="1"/>
  <c r="Q162" i="1" s="1"/>
  <c r="N162" i="1"/>
  <c r="M162" i="1"/>
  <c r="J162" i="1"/>
  <c r="I162" i="1"/>
  <c r="G162" i="1"/>
  <c r="P161" i="1"/>
  <c r="Q161" i="1" s="1"/>
  <c r="N161" i="1"/>
  <c r="M161" i="1"/>
  <c r="J161" i="1"/>
  <c r="I161" i="1"/>
  <c r="G161" i="1"/>
  <c r="P160" i="1"/>
  <c r="Q160" i="1" s="1"/>
  <c r="N160" i="1"/>
  <c r="M160" i="1"/>
  <c r="J160" i="1"/>
  <c r="I160" i="1"/>
  <c r="G160" i="1"/>
  <c r="P159" i="1"/>
  <c r="Q159" i="1" s="1"/>
  <c r="N159" i="1"/>
  <c r="M159" i="1"/>
  <c r="J159" i="1"/>
  <c r="I159" i="1"/>
  <c r="G159" i="1"/>
  <c r="P158" i="1"/>
  <c r="Q158" i="1" s="1"/>
  <c r="N158" i="1"/>
  <c r="M158" i="1"/>
  <c r="J158" i="1"/>
  <c r="I158" i="1"/>
  <c r="G158" i="1"/>
  <c r="P157" i="1"/>
  <c r="Q157" i="1" s="1"/>
  <c r="N157" i="1"/>
  <c r="M157" i="1"/>
  <c r="J157" i="1"/>
  <c r="I157" i="1"/>
  <c r="G157" i="1"/>
  <c r="P156" i="1"/>
  <c r="Q156" i="1" s="1"/>
  <c r="N156" i="1"/>
  <c r="M156" i="1"/>
  <c r="J156" i="1"/>
  <c r="I156" i="1"/>
  <c r="G156" i="1"/>
  <c r="P155" i="1"/>
  <c r="Q155" i="1" s="1"/>
  <c r="N155" i="1"/>
  <c r="M155" i="1"/>
  <c r="J155" i="1"/>
  <c r="I155" i="1"/>
  <c r="G155" i="1"/>
  <c r="P154" i="1"/>
  <c r="Q154" i="1" s="1"/>
  <c r="N154" i="1"/>
  <c r="M154" i="1"/>
  <c r="J154" i="1"/>
  <c r="I154" i="1"/>
  <c r="G154" i="1"/>
  <c r="P153" i="1"/>
  <c r="Q153" i="1" s="1"/>
  <c r="N153" i="1"/>
  <c r="M153" i="1"/>
  <c r="J153" i="1"/>
  <c r="I153" i="1"/>
  <c r="G153" i="1"/>
  <c r="P152" i="1"/>
  <c r="Q152" i="1" s="1"/>
  <c r="N152" i="1"/>
  <c r="M152" i="1"/>
  <c r="J152" i="1"/>
  <c r="I152" i="1"/>
  <c r="G152" i="1"/>
  <c r="P151" i="1"/>
  <c r="Q151" i="1" s="1"/>
  <c r="N151" i="1"/>
  <c r="M151" i="1"/>
  <c r="J151" i="1"/>
  <c r="I151" i="1"/>
  <c r="G151" i="1"/>
  <c r="P150" i="1"/>
  <c r="Q150" i="1" s="1"/>
  <c r="N150" i="1"/>
  <c r="M150" i="1"/>
  <c r="J150" i="1"/>
  <c r="I150" i="1"/>
  <c r="G150" i="1"/>
  <c r="P149" i="1"/>
  <c r="Q149" i="1" s="1"/>
  <c r="N149" i="1"/>
  <c r="M149" i="1"/>
  <c r="J149" i="1"/>
  <c r="I149" i="1"/>
  <c r="G149" i="1"/>
  <c r="P148" i="1"/>
  <c r="Q148" i="1" s="1"/>
  <c r="N148" i="1"/>
  <c r="M148" i="1"/>
  <c r="J148" i="1"/>
  <c r="I148" i="1"/>
  <c r="G148" i="1"/>
  <c r="P147" i="1"/>
  <c r="Q147" i="1" s="1"/>
  <c r="N147" i="1"/>
  <c r="M147" i="1"/>
  <c r="J147" i="1"/>
  <c r="I147" i="1"/>
  <c r="G147" i="1"/>
  <c r="P146" i="1"/>
  <c r="Q146" i="1" s="1"/>
  <c r="N146" i="1"/>
  <c r="M146" i="1"/>
  <c r="J146" i="1"/>
  <c r="I146" i="1"/>
  <c r="G146" i="1"/>
  <c r="P145" i="1"/>
  <c r="Q145" i="1" s="1"/>
  <c r="N145" i="1"/>
  <c r="M145" i="1"/>
  <c r="J145" i="1"/>
  <c r="I145" i="1"/>
  <c r="G145" i="1"/>
  <c r="P144" i="1"/>
  <c r="Q144" i="1" s="1"/>
  <c r="N144" i="1"/>
  <c r="M144" i="1"/>
  <c r="J144" i="1"/>
  <c r="I144" i="1"/>
  <c r="G144" i="1"/>
  <c r="P143" i="1"/>
  <c r="Q143" i="1" s="1"/>
  <c r="N143" i="1"/>
  <c r="M143" i="1"/>
  <c r="J143" i="1"/>
  <c r="I143" i="1"/>
  <c r="G143" i="1"/>
  <c r="P142" i="1"/>
  <c r="Q142" i="1" s="1"/>
  <c r="N142" i="1"/>
  <c r="M142" i="1"/>
  <c r="J142" i="1"/>
  <c r="I142" i="1"/>
  <c r="G142" i="1"/>
  <c r="P141" i="1"/>
  <c r="Q141" i="1" s="1"/>
  <c r="N141" i="1"/>
  <c r="M141" i="1"/>
  <c r="J141" i="1"/>
  <c r="I141" i="1"/>
  <c r="G141" i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N127" i="1"/>
  <c r="N128" i="1"/>
  <c r="N129" i="1"/>
  <c r="N130" i="1"/>
  <c r="N131" i="1"/>
  <c r="N132" i="1"/>
  <c r="N133" i="1"/>
  <c r="N134" i="1"/>
  <c r="N135" i="1"/>
  <c r="N136" i="1"/>
  <c r="M127" i="1"/>
  <c r="M128" i="1"/>
  <c r="M129" i="1"/>
  <c r="M130" i="1"/>
  <c r="M131" i="1"/>
  <c r="M132" i="1"/>
  <c r="M133" i="1"/>
  <c r="M134" i="1"/>
  <c r="M135" i="1"/>
  <c r="M136" i="1"/>
  <c r="G127" i="1"/>
  <c r="G128" i="1"/>
  <c r="G129" i="1"/>
  <c r="G130" i="1"/>
  <c r="G131" i="1"/>
  <c r="G132" i="1"/>
  <c r="G133" i="1"/>
  <c r="G134" i="1"/>
  <c r="G135" i="1"/>
  <c r="G136" i="1"/>
  <c r="J127" i="1"/>
  <c r="J128" i="1"/>
  <c r="J129" i="1"/>
  <c r="J130" i="1"/>
  <c r="J131" i="1"/>
  <c r="J132" i="1"/>
  <c r="J133" i="1"/>
  <c r="J134" i="1"/>
  <c r="J135" i="1"/>
  <c r="J136" i="1"/>
  <c r="I136" i="1"/>
  <c r="I135" i="1"/>
  <c r="I134" i="1"/>
  <c r="I133" i="1"/>
  <c r="I132" i="1"/>
  <c r="I131" i="1"/>
  <c r="I130" i="1"/>
  <c r="I129" i="1"/>
  <c r="I128" i="1"/>
  <c r="I127" i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N53" i="1"/>
  <c r="N54" i="1"/>
  <c r="N55" i="1"/>
  <c r="N56" i="1"/>
  <c r="N57" i="1"/>
  <c r="N58" i="1"/>
  <c r="N59" i="1"/>
  <c r="M53" i="1"/>
  <c r="M54" i="1"/>
  <c r="M55" i="1"/>
  <c r="M56" i="1"/>
  <c r="M57" i="1"/>
  <c r="M58" i="1"/>
  <c r="M59" i="1"/>
  <c r="J53" i="1"/>
  <c r="J54" i="1"/>
  <c r="J55" i="1"/>
  <c r="J56" i="1"/>
  <c r="J57" i="1"/>
  <c r="J58" i="1"/>
  <c r="J59" i="1"/>
  <c r="G53" i="1"/>
  <c r="G54" i="1"/>
  <c r="G55" i="1"/>
  <c r="G56" i="1"/>
  <c r="G57" i="1"/>
  <c r="G58" i="1"/>
  <c r="I58" i="1"/>
  <c r="I59" i="1"/>
  <c r="I57" i="1"/>
  <c r="I56" i="1"/>
  <c r="I55" i="1"/>
  <c r="I54" i="1"/>
  <c r="I53" i="1"/>
  <c r="G207" i="1" l="1"/>
  <c r="P124" i="1"/>
  <c r="Q124" i="1" s="1"/>
  <c r="P125" i="1"/>
  <c r="Q125" i="1" s="1"/>
  <c r="P126" i="1"/>
  <c r="Q126" i="1" s="1"/>
  <c r="N124" i="1"/>
  <c r="N125" i="1"/>
  <c r="N126" i="1"/>
  <c r="M124" i="1"/>
  <c r="M125" i="1"/>
  <c r="M126" i="1"/>
  <c r="J124" i="1"/>
  <c r="J125" i="1"/>
  <c r="J126" i="1"/>
  <c r="G124" i="1"/>
  <c r="G125" i="1"/>
  <c r="G126" i="1"/>
  <c r="I126" i="1"/>
  <c r="I125" i="1"/>
  <c r="I124" i="1"/>
  <c r="P210" i="1" l="1"/>
  <c r="Q210" i="1" s="1"/>
  <c r="P211" i="1"/>
  <c r="Q211" i="1" s="1"/>
  <c r="P212" i="1"/>
  <c r="Q212" i="1" s="1"/>
  <c r="P213" i="1"/>
  <c r="Q213" i="1" s="1"/>
  <c r="P214" i="1"/>
  <c r="Q214" i="1" s="1"/>
  <c r="P215" i="1"/>
  <c r="Q215" i="1" s="1"/>
  <c r="P216" i="1"/>
  <c r="Q216" i="1" s="1"/>
  <c r="P217" i="1"/>
  <c r="Q217" i="1" s="1"/>
  <c r="N210" i="1"/>
  <c r="N211" i="1"/>
  <c r="N212" i="1"/>
  <c r="N213" i="1"/>
  <c r="N214" i="1"/>
  <c r="N215" i="1"/>
  <c r="N216" i="1"/>
  <c r="N217" i="1"/>
  <c r="M210" i="1"/>
  <c r="M211" i="1"/>
  <c r="M212" i="1"/>
  <c r="M213" i="1"/>
  <c r="M214" i="1"/>
  <c r="M215" i="1"/>
  <c r="M216" i="1"/>
  <c r="M217" i="1"/>
  <c r="J210" i="1"/>
  <c r="J211" i="1"/>
  <c r="J212" i="1"/>
  <c r="J213" i="1"/>
  <c r="J214" i="1"/>
  <c r="J215" i="1"/>
  <c r="J216" i="1"/>
  <c r="J217" i="1"/>
  <c r="I210" i="1"/>
  <c r="I211" i="1"/>
  <c r="I212" i="1"/>
  <c r="I213" i="1"/>
  <c r="I214" i="1"/>
  <c r="I215" i="1"/>
  <c r="I216" i="1"/>
  <c r="I217" i="1"/>
  <c r="G210" i="1"/>
  <c r="G211" i="1"/>
  <c r="G212" i="1"/>
  <c r="G213" i="1"/>
  <c r="G214" i="1"/>
  <c r="G215" i="1"/>
  <c r="G216" i="1"/>
  <c r="G217" i="1"/>
  <c r="P209" i="1"/>
  <c r="Q209" i="1" s="1"/>
  <c r="N209" i="1"/>
  <c r="M209" i="1"/>
  <c r="J209" i="1"/>
  <c r="I209" i="1"/>
  <c r="G209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37" i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37" i="1"/>
  <c r="Q137" i="1" s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37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37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37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37" i="1"/>
  <c r="P73" i="1"/>
  <c r="Q73" i="1" s="1"/>
  <c r="P72" i="1"/>
  <c r="Q72" i="1" s="1"/>
  <c r="N73" i="1"/>
  <c r="N72" i="1"/>
  <c r="M73" i="1"/>
  <c r="M72" i="1"/>
  <c r="J73" i="1"/>
  <c r="J72" i="1"/>
  <c r="I73" i="1"/>
  <c r="I72" i="1"/>
  <c r="Q218" i="1" l="1"/>
  <c r="G218" i="1"/>
  <c r="Q207" i="1"/>
  <c r="P19" i="1" l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60" i="1"/>
  <c r="Q60" i="1" s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60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60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60" i="1"/>
  <c r="G72" i="1"/>
  <c r="G73" i="1"/>
  <c r="G138" i="1" l="1"/>
  <c r="P11" i="1" l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0" i="1"/>
  <c r="Q10" i="1" s="1"/>
  <c r="Q70" i="1" l="1"/>
  <c r="Q399" i="1" s="1"/>
  <c r="N20" i="1"/>
  <c r="N33" i="1"/>
  <c r="N23" i="1"/>
  <c r="N34" i="1"/>
  <c r="N24" i="1"/>
  <c r="N15" i="1"/>
  <c r="N44" i="1"/>
  <c r="N18" i="1"/>
  <c r="N27" i="1"/>
  <c r="N22" i="1"/>
  <c r="N40" i="1"/>
  <c r="N37" i="1"/>
  <c r="N39" i="1"/>
  <c r="N35" i="1"/>
  <c r="N42" i="1"/>
  <c r="N26" i="1"/>
  <c r="N49" i="1"/>
  <c r="N30" i="1"/>
  <c r="N50" i="1"/>
  <c r="N28" i="1"/>
  <c r="N21" i="1"/>
  <c r="N41" i="1"/>
  <c r="N51" i="1"/>
  <c r="N43" i="1"/>
  <c r="N29" i="1"/>
  <c r="N17" i="1"/>
  <c r="N32" i="1"/>
  <c r="G23" i="1"/>
  <c r="G36" i="1"/>
  <c r="N36" i="1"/>
  <c r="N45" i="1"/>
  <c r="G24" i="1"/>
  <c r="N31" i="1"/>
  <c r="G44" i="1"/>
  <c r="N52" i="1"/>
  <c r="G27" i="1"/>
  <c r="G20" i="1"/>
  <c r="G34" i="1"/>
  <c r="G22" i="1"/>
  <c r="G37" i="1"/>
  <c r="G39" i="1"/>
  <c r="N14" i="1"/>
  <c r="N47" i="1"/>
  <c r="G47" i="1"/>
  <c r="G30" i="1"/>
  <c r="G28" i="1"/>
  <c r="N19" i="1"/>
  <c r="G29" i="1"/>
  <c r="G33" i="1"/>
  <c r="G15" i="1"/>
  <c r="G18" i="1"/>
  <c r="G42" i="1"/>
  <c r="N38" i="1"/>
  <c r="G38" i="1"/>
  <c r="G31" i="1"/>
  <c r="G40" i="1"/>
  <c r="G49" i="1"/>
  <c r="N60" i="1"/>
  <c r="N48" i="1"/>
  <c r="G48" i="1"/>
  <c r="N46" i="1"/>
  <c r="G17" i="1"/>
  <c r="G45" i="1"/>
  <c r="G52" i="1"/>
  <c r="N16" i="1"/>
  <c r="G16" i="1"/>
  <c r="G35" i="1"/>
  <c r="N25" i="1"/>
  <c r="G25" i="1"/>
  <c r="G21" i="1"/>
  <c r="G41" i="1"/>
  <c r="G60" i="1"/>
  <c r="G51" i="1"/>
  <c r="G46" i="1"/>
  <c r="G32" i="1"/>
  <c r="G14" i="1"/>
  <c r="G26" i="1"/>
  <c r="G50" i="1"/>
  <c r="G19" i="1"/>
  <c r="G43" i="1"/>
  <c r="G70" i="1" l="1"/>
  <c r="F3" i="1" s="1"/>
  <c r="Q400" i="1"/>
  <c r="Q401" i="1" s="1"/>
  <c r="G400" i="1" l="1"/>
  <c r="G401" i="1" s="1"/>
</calcChain>
</file>

<file path=xl/sharedStrings.xml><?xml version="1.0" encoding="utf-8"?>
<sst xmlns="http://schemas.openxmlformats.org/spreadsheetml/2006/main" count="752" uniqueCount="324">
  <si>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</si>
  <si>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</si>
  <si>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</si>
  <si>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</si>
  <si>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</si>
  <si>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</si>
  <si>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</si>
  <si>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</si>
  <si>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</si>
  <si>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</si>
  <si>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</si>
  <si>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</si>
  <si>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</si>
  <si>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</si>
  <si>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</si>
  <si>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</si>
  <si>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</si>
  <si>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</si>
  <si>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</si>
  <si>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</si>
  <si>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кг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</si>
  <si>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</si>
  <si>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</si>
  <si>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</si>
  <si>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</si>
  <si>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</si>
  <si>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</si>
  <si>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</si>
  <si>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Электроосветительное оборудование</t>
  </si>
  <si>
    <t>Лампа накаливания 95 Вт Е27</t>
  </si>
  <si>
    <t>Лампа накаливания 40 Вт Е27</t>
  </si>
  <si>
    <t>Лампа накаливания 60 Вт Е27</t>
  </si>
  <si>
    <t>Лампа накаливания 75 Вт Е27</t>
  </si>
  <si>
    <t>Лампа светодиодная Е27 30 Вт 220В</t>
  </si>
  <si>
    <t>Лампа светодиодная Е27 24 Вт 220В</t>
  </si>
  <si>
    <t>Лампа светодиодная Е27 20 Вт SBA6020</t>
  </si>
  <si>
    <t>Арматура светосигнальная СКЛ-11 Б-2-220</t>
  </si>
  <si>
    <t>Лампа СКЛ 11А желтая, 
постоянное напряжение 220 В</t>
  </si>
  <si>
    <t>Лампа СКЛ 11А зеленая, 
постоянное напряжение 220 В</t>
  </si>
  <si>
    <t>Лампа СКЛ 11А красная, 
постоянное напряжение 220 В</t>
  </si>
  <si>
    <t>Лампа, СКЛ 11А красная, переменное напряжение 220 В</t>
  </si>
  <si>
    <t>Лампа, СКЛ 11А зеленая, переменное напряжение 220 В</t>
  </si>
  <si>
    <t>Лампа газоразрядная ртутная высокого давления ДРЛ-250, ДРЛ-250</t>
  </si>
  <si>
    <t>Лампа накаливания 500Вт, Е40</t>
  </si>
  <si>
    <t>Лампа светодиодная, LED-А60-13W/4000/E27</t>
  </si>
  <si>
    <t>Лампа светодиодная , LED-T8-standart 18Вт 230В G13 6500К 1440Лм 1200мм прозрачная ASD</t>
  </si>
  <si>
    <t>Лампа светодиодная, А65/84 Е27 17Вт шар</t>
  </si>
  <si>
    <t>Лампа светодиодная, LED Т120  90вт Е40 6500К</t>
  </si>
  <si>
    <t>Лампа светодиодная, T8 LED G13 20W</t>
  </si>
  <si>
    <t>Лампа светодиодная, А60 12 Вт 230В Е27 4000К</t>
  </si>
  <si>
    <t>Лампа светодиодная, LED- A60- std 11 Вт 230 В Е 27 4000К 990Лм ASD</t>
  </si>
  <si>
    <t>Лампа светодиодная, LED-А60-std 15Вт 230В Е27 4000К 1350Лм ASD</t>
  </si>
  <si>
    <t>Лампа светодиодная, LED-HP-PRO 50Вт 230В Е40 6500К 4500Лм ASD</t>
  </si>
  <si>
    <t>Лампа светодиодная, ЭРА LED smd А60-15W- 827- Е27</t>
  </si>
  <si>
    <t>Лампа светодиодная белая, Е27 30 Вт 220В</t>
  </si>
  <si>
    <t>Лампа светодиодная белая, Е27  24 Вт 220В</t>
  </si>
  <si>
    <t>Лампа светодиодная коммутаторная , СКЛ 11 Ж-2-220</t>
  </si>
  <si>
    <t>Лампа светодиодная коммутаторная, СКЛ-1-К-1-220</t>
  </si>
  <si>
    <t>Лампа светодиодная коммутаторная, СКЛ12 К1-220</t>
  </si>
  <si>
    <t>Лампа сигнальная, СКЛ-11-К-1-220</t>
  </si>
  <si>
    <t>Лампа сигнальная, СКЛ-11-З-1-220</t>
  </si>
  <si>
    <t>Лампа сигнальная, СКЛ-14-А-Л-2-220</t>
  </si>
  <si>
    <t>Лампа сигнальная, СКЛ-14-А-К-2-220</t>
  </si>
  <si>
    <t>Лампа сигнальная, Ц 220-15  В15d/18</t>
  </si>
  <si>
    <t>Лампа энергосберегающая, 20wЕ27 2700 105*40, световой поток 1250</t>
  </si>
  <si>
    <t>Панель светодиодная, LPU-eco-ПРИЗМА 36Вт 230В 6500К 3000Лм 595*595*19мм белая</t>
  </si>
  <si>
    <t>Прожектор  светодиодный, Эра LPR-100W-6500K-М</t>
  </si>
  <si>
    <t>Прожектор светодиодный, СДО-3-200-200Вт 220-240В 6500К 16000Лм ASD IP65</t>
  </si>
  <si>
    <t>Прожектор светодиодный, СДО-5-50 50Вт 230В 6500К 3750Лм IP65</t>
  </si>
  <si>
    <t>Прожектор светодиодный, СДО-5-100 100Вт 230В 6500К 8000Лм IP65 LLT</t>
  </si>
  <si>
    <t>1.2. филиал АО «ДРСК» «Приморские электрические сети»</t>
  </si>
  <si>
    <t>Лампа накаливания 60 Вт Е 27</t>
  </si>
  <si>
    <t>Лампа светодиодная, LED A60 25Вт E27 230В 4500К 2400лм ЭКОНОМКА</t>
  </si>
  <si>
    <t>Лампа, LED-T8 1200mm 18Вт 220В G13 6500K 1600Лм ASD</t>
  </si>
  <si>
    <t>Лампа газоразрядная ртутная высокого давления ДРЛ-400, ДРЛ-400</t>
  </si>
  <si>
    <t>Лампа люминесцентная L 18W/765 OSRAM, L 18W/765 OSRAM 20 Вт</t>
  </si>
  <si>
    <t>Лампа люминесцентная TLD 36W/54 PHILIPS, TLD 36W/54 PHILIPS</t>
  </si>
  <si>
    <t>Лампа накаливания, МО-36-60-1</t>
  </si>
  <si>
    <t>Лампа накаливания, 95 Вт Е27</t>
  </si>
  <si>
    <t>Лампа накаливания в цилиндрических колбах, Ц-235-245-10  10 Вт  В15d/18</t>
  </si>
  <si>
    <t>Лампа светодиодная , Е27 20 Вт SBA6020</t>
  </si>
  <si>
    <t>Лампа светодиодная, ASD LED А60 11 Вт 220В Е27 3000К</t>
  </si>
  <si>
    <t>Лампа энергосберегающая, SPIRAL- econom 20 Вт  Е-27  2700К ASD</t>
  </si>
  <si>
    <t>Лампа энергосберегающая, ESL 4U12 45W E27 2200lm d58х185 FOTON</t>
  </si>
  <si>
    <t>Лампа энергосберегающая, EL-4U-85W-E40</t>
  </si>
  <si>
    <t>Лампа энергосберегающая, NCL-4U-45-840  E-27</t>
  </si>
  <si>
    <t>Лампа энергосберегающая "Космос", SP 55W/840 E27</t>
  </si>
  <si>
    <t>Прожектор светодиодный, СДО-5-20 20Вт 230В 6500К 1500Лм IP6</t>
  </si>
  <si>
    <t>Прожектор светодиодный, СДО-5-70 70Вт 230В 6500К 5600Лм IP65 LLT</t>
  </si>
  <si>
    <t>Прожектор светодиодный, СДО-3-150-150Вт 220-240В 6500К 12000Лм ASD IP65</t>
  </si>
  <si>
    <t>Светильник герм. под сд лампу, ССП-456 2*18 Вт LED-Т8R/G13 IP65 1200 мм</t>
  </si>
  <si>
    <t>Светильник настенный НББ 02-100-178, НББ 02-100-178, N-100 Вт Е-27</t>
  </si>
  <si>
    <t>Лампа коммутационная светодиодная, СКЛ 11-2В-Ж-2-220-Р-УХЛ 4-Б</t>
  </si>
  <si>
    <t>Лампа коммутационная светодиодная, СКЛ 11-2В-К-2-220-Р-УХЛ 4-Б</t>
  </si>
  <si>
    <t>Лампа коммутационная светодиодная, СКЛ 11-2В-Л-220-Р-УХЛ 4-Б</t>
  </si>
  <si>
    <t>Лампа светодиодная, LED -A60-std 15Вт 230В Е27 4000К 1350Лм ASD</t>
  </si>
  <si>
    <t>Светильник светодиодный Jazzway, 40W  6500K IP65</t>
  </si>
  <si>
    <t>Лампа накаливания, МО-36-40-1</t>
  </si>
  <si>
    <t>Лампа, СКЛ 11А красная, постоянное напряжение 220 В</t>
  </si>
  <si>
    <t>Лампа, СКЛ 11А красная, постоянное напряжение 220 В, шт (GB000038906)</t>
  </si>
  <si>
    <t>Лампа, СКЛ 11А зеленая, постоянное напряжение 220 В</t>
  </si>
  <si>
    <t>Лампа, СКЛ 11А зеленая, постоянное напряжение 220 В, шт (GB000038907)</t>
  </si>
  <si>
    <t>Лампа, СКЛ 11А желтая, постоянное напряжение 220 В</t>
  </si>
  <si>
    <t>Лампа, СКЛ 11А желтая, постоянное напряжение 220 В, шт (GB000038908)</t>
  </si>
  <si>
    <t>Лампа, СКЛ 11А красная, переменное напряжение 220 В, шт (GB000038909)</t>
  </si>
  <si>
    <t>Лампа, СКЛ 11А зеленая, переменное напряжение 220 В, шт (GB000038910)</t>
  </si>
  <si>
    <t>Лампа, LED-T8R 10Вт 220В G13 6500K 900Лм ASD, шт (GB000047059)</t>
  </si>
  <si>
    <t>Лампа автомобильная галогенная  Н4 12-100/90, Н4 12-100/90 90 Вт, шт (HB000000062)</t>
  </si>
  <si>
    <t>Лампа газоразрядная ртутная высокого давления ДРЛ-250, ДРЛ-250, шт (000020354  )</t>
  </si>
  <si>
    <t>Лампа галогенная, JCD 220 В 75 Вт G9, шт (GB000037602)</t>
  </si>
  <si>
    <t>Лампа коммутаторная малогабаритная, КМ 24-90  U - 24 В, шт (HB000000372)</t>
  </si>
  <si>
    <t>Лампа люминесцентная L 36W/765 (аналог ЛБ 40), L 36W/765 (аналог ЛБ 40), шт (GB000006223)</t>
  </si>
  <si>
    <t>Лампа накаливания, МО-36-40-1, шт (000020375  )</t>
  </si>
  <si>
    <t>Лампа накаливания, 95 Вт Е27, шт (GB000029029)</t>
  </si>
  <si>
    <t>Лампа накаливания МО-36-40, МО-36-40  40 Вт  U 36 В, шт (HB000000369)</t>
  </si>
  <si>
    <t>Лампа натриевая ДНаТ-150 Е 40, ДНаТ-150 Е 40, шт (000020422  )</t>
  </si>
  <si>
    <t>Лампа ртутная, ДРВ 250Вт 220В Е40 со встроенным ПРА ASD, шт (GB000029145)</t>
  </si>
  <si>
    <t>Лампа светодиодная, LED 7,5Вт/220В/GU5.3/4000К</t>
  </si>
  <si>
    <t>Лампа светодиодная, LED 7,5Вт/220В/GU5.3/4000К, шт (GB000056821)</t>
  </si>
  <si>
    <t>Лампа светодиодная , LED-T8-standart 18Вт 230В G13 6500К 1440Лм 1200мм прозрачная ASD, шт (М049АК03025)</t>
  </si>
  <si>
    <t>Лампа светодиодная, 7,5Вт/220В/GU5.3/2700К</t>
  </si>
  <si>
    <t>Лампа светодиодная, 7,5Вт/220В/GU5.3/2700К, шт (М049АК05223)</t>
  </si>
  <si>
    <t>Лампа светодиодная, LED-MO-24/48V-PRO 10Вт 24-48В Е27</t>
  </si>
  <si>
    <t>Лампа светодиодная, LED-MO-24/48V-PRO 10Вт 24-48В Е27, шт (М049АК05224)</t>
  </si>
  <si>
    <t>Лампа светодиодная, LED Т120  90вт Е40 6500К, шт (М049АК05225)</t>
  </si>
  <si>
    <t>Лампа светодиодная, LED -A60-std 15Вт 230В Е27 4000К 1350Лм ASD, шт (GB000052545)</t>
  </si>
  <si>
    <t>Лампа светодиодная, LED-А60-std 15Вт 230В Е27 4000К 1350Лм ASD, шт (GB000052549)</t>
  </si>
  <si>
    <t>Лампа светодиодная, LED-HP-PRO 50Вт 230В Е40 6500К 4500Лм ASD, шт (GB000052550)</t>
  </si>
  <si>
    <t>Лампа светодиодная белая, Е27 30 Вт 220В, шт (GB000051408)</t>
  </si>
  <si>
    <t>Лампа светодиодная коммутаторная , СКЛ 11 Ж-2-220, шт (GB000014902)</t>
  </si>
  <si>
    <t>Лампа светодиодная коммутаторная, СКЛ 11 Л-2-220</t>
  </si>
  <si>
    <t>Лампа светодиодная коммутаторная, СКЛ 11 Л-2-220, шт (GB000014903)</t>
  </si>
  <si>
    <t>Лампа светодиодная коммутаторная, СКЛ 11 К-2-220</t>
  </si>
  <si>
    <t>Лампа светодиодная коммутаторная, СКЛ 11 К-2-220, шт (GB000014904)</t>
  </si>
  <si>
    <t>Лампа сигнальная , Ц220-230-25 15/18</t>
  </si>
  <si>
    <t>Лампа сигнальная , Ц220-230-25 15/18, шт (IA000008300)</t>
  </si>
  <si>
    <t>Лампа энергосберегающая , 03-20 Вт Е27</t>
  </si>
  <si>
    <t>Лампа энергосберегающая , 03-20 Вт Е27, шт (GB000013117)</t>
  </si>
  <si>
    <t>Лампа энергосберегающая, NCL-4U-45-840  E-27, шт (GB000039753)</t>
  </si>
  <si>
    <t>Лампа энергосберегающая, SPIRAL 65Вт 220В Е27 6500К ASD</t>
  </si>
  <si>
    <t>Лампа энергосберегающая, SPIRAL 65Вт 220В Е27 6500К ASD, шт (GB000029143)</t>
  </si>
  <si>
    <t>Стартер, СК 220 В</t>
  </si>
  <si>
    <t>Стартер, СК 220 В, шт (000020541  )</t>
  </si>
  <si>
    <t>Фонарь налобный, Energizer HL  "Vision HD", шт (GB000052802)</t>
  </si>
  <si>
    <t>Светильник светодиодный  консольный, 100Вт 10000лм IP65 SMD2835 (Кобра), шт (GB000056406)</t>
  </si>
  <si>
    <t>Cветильник cветодиодный, P65 54Вт 5400лм прозрачный замена ЛСП-2*54 5500-6000К, шт (GB000056429)</t>
  </si>
  <si>
    <t>Лампа- переноска РВО 220 (12 м), ГОСТ 7-110-54, шт (0000000423 )</t>
  </si>
  <si>
    <t>Прожектор светодиодный, СДО-3-200-200Вт 220-240В 6500К 16000Лм ASD IP65, шт (GB000051040)</t>
  </si>
  <si>
    <t>Прожектор светодиодный, СДО-5-100 100Вт 230В 6500К 8000Лм IP65 LLT, шт (GB000052548)</t>
  </si>
  <si>
    <t>Прожектор светодиодный, СДО-5-70 70Вт 230В 6500К 5600Лм IP65 LLT, шт (GB000052552)</t>
  </si>
  <si>
    <t>Прожектор светодиодный, СДО-3-150-150Вт 220-240В 6500К 12000Лм ASD IP65, шт (GB000045067)</t>
  </si>
  <si>
    <t>Светильник, ДКУ "Победа" LED-100-K/K50 GALAD 10219, шт (GB000050201)</t>
  </si>
  <si>
    <t>Светильник переносной, РВО 36 12м, шт (GB000034531)</t>
  </si>
  <si>
    <t>Светильник светодиодный, ДКУ 09-90-001 ALB, шт (GB000051042)</t>
  </si>
  <si>
    <t>Светильник светодиодный, Эра SPO-2-36-4K  36Вт 4000К  3000Лм, шт (GB000052177)</t>
  </si>
  <si>
    <t>Светильник светодиодный  герметичный CCП-159 20Вт 160 -260В,  CCП-159 20Вт 160 -260В 4500К IP65 , шт (GB000048239)</t>
  </si>
  <si>
    <t>Светильник светодиодный LHB-02R 50Вт 160-260В, Светильник светодиодный LHB-02R 50Вт 160-260В, шт (GB000052182)</t>
  </si>
  <si>
    <t>Фонарь аккумуляторный "Феникс", Феникс, шт (GB000017067)</t>
  </si>
  <si>
    <t>Фонарь аккумуляторный галогеновый, SUPERMAX AP 1500 SLED-9LED 15 Вт, шт (GB000021978)</t>
  </si>
  <si>
    <t>Фонарь налобный , Космос Н10 LED аккумуляторный, шт (М049АК04128)</t>
  </si>
  <si>
    <t>Фонарь переносной аккумуляторный ФЖА.1.02, ФЖА.1.02, шт (GB000007261)</t>
  </si>
  <si>
    <t>Фонарь прожекторный, Garin LUX HPD 3000, шт (GB000056904)</t>
  </si>
  <si>
    <t>Фонарь светодиодный влагозащищенный, 2*R6(AA) , шт (GB000039019)</t>
  </si>
  <si>
    <t>Фонарь налобный, HL Vision HD 3хAAA tray (6/576), шт (GB000056414)</t>
  </si>
  <si>
    <t xml:space="preserve">Фонарь светодиодный влагозащищенный, 2*R6(AA) 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</si>
  <si>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</si>
  <si>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</si>
  <si>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</si>
  <si>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</si>
  <si>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</si>
  <si>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Лампа газоразрядная ртутная 
высокого давления ДРЛ-125 или эквивалент</t>
  </si>
  <si>
    <t>Лампа газоразрядная ртутная 
высокого давления ДРЛ-250 или эквивалент</t>
  </si>
  <si>
    <t>Лампа газоразрядная ртутная 
высокого давления ДРЛ-400 или эквивалент</t>
  </si>
  <si>
    <t>Лампа люминесцентная L 18 Вт/765 OSRAM или эквивалент</t>
  </si>
  <si>
    <t>Лампа люминесцентная L 20 Вт/765 OSRAM или эквивалент</t>
  </si>
  <si>
    <t>Лампа люминесцентная L 36 Вт/640 OSRAM или эквивалент</t>
  </si>
  <si>
    <t>Лампа люминесцентная L 80 Вт/765 OSRAM или эквивалент</t>
  </si>
  <si>
    <t>Лампа энергосберегающая
 КЛЛ 30/840 E27 Jazzway 4U или эквивалент</t>
  </si>
  <si>
    <t>Лампа энергосберегающая Ecola Spiral Mini 
S-16  12W 220V E27 2700K 95*43 или эквивалент</t>
  </si>
  <si>
    <t>Лампа энергосберегающая Navigator SH 
30W/860 E27 или эквивалент</t>
  </si>
  <si>
    <t>Лампа энергосберегающая 
КЛЛ 30/865 Е27 D60x128 или эквивалент</t>
  </si>
  <si>
    <t>Лампа светодиодная LED-T8 18 Вт 
220В G13 1600Лм (1200mm) ASD или эквивалент</t>
  </si>
  <si>
    <t>Лампа светодиодная LED-T8R 10 Вт 
220В G13  900Лм ASD или эквивалент</t>
  </si>
  <si>
    <t>Лампа светодиодная LED-T8 10 Вт/6400 
600mm Smartbuy или эквивалент</t>
  </si>
  <si>
    <t>Лампа светодиодная LED-T8 18 Вт/4100 
1200mm Smartbuy или эквивалент</t>
  </si>
  <si>
    <t>Лампа светодиодная LED A60 25 Вт 
E27 230В 4500К 2400лм ЭКОНОМКА  или эквивалент</t>
  </si>
  <si>
    <t>Лампа светодиодная LED A60 std 7 Вт 
230В Е27 4000К 630Лм ASD или эквивалент</t>
  </si>
  <si>
    <t>Лампа светодиодная LED A60 std 15 Вт 
230В Е27 4000К 1350Лм ASD или эквивалент</t>
  </si>
  <si>
    <t>Лампа светодиодная 
NAVIGATOR 94 389 NLL-A65-13-230-4K-E27 или эквивалент</t>
  </si>
  <si>
    <t>Панель светодиодная LP-02 40 Вт 160-260В 
6500 К  595х595х11 мм без ЭПРА IP40 или эквивалент</t>
  </si>
  <si>
    <t>Светильник светодиодный  Эра SPO-2-36-4K  
36 Вт 4000К  3000Лм или эквивалент</t>
  </si>
  <si>
    <t>Светильник светодиодный Evostar 
СКУ 02-2х50 001 УХЛ1 6200К или эквивалент</t>
  </si>
  <si>
    <t>Светильник уличный светодиодный 
ДКУ 19-60-001 ALB или эквивалент</t>
  </si>
  <si>
    <t>Светильник светодиодный Jazzway PPO 1200 SMD 40 Вт 6500K; 3260Lm IP20 или эквивалент</t>
  </si>
  <si>
    <t>Светильник светодиодный LHB-02R 50 Вт 
160-260В 6500К 5000Лм IP40 или эквивалент</t>
  </si>
  <si>
    <t>Светильник светодиодный SMD 50 Вт 5000лм или эквивалент</t>
  </si>
  <si>
    <t>Светильник светодиодный ULPC36W60-02 (595х595х19) или эквивалент</t>
  </si>
  <si>
    <t>Светильник светодиодный герметичный 
ССП-159 36 Вт или эквивалент</t>
  </si>
  <si>
    <t>Светильник светодиодный СПБ-2 15 Вт или эквивалент</t>
  </si>
  <si>
    <t>Стартер СК 127 В или эквивалент</t>
  </si>
  <si>
    <t>Стартер 20СК-127 или эквивалент</t>
  </si>
  <si>
    <t>Стартер 80С-220 или эквивалент</t>
  </si>
  <si>
    <t>Стартер Philips S10 4-22W или эквивалент</t>
  </si>
  <si>
    <t>Cветильник промышленный Arctic 236 Р-65 или эквивалент</t>
  </si>
  <si>
    <t>Прожектор светодиодный SLIM 20 Вт 2000лм или эквивалент</t>
  </si>
  <si>
    <t>Прожектор светодиодный 
Эра LPR-50 Вт - 6500К-М или эквивалент</t>
  </si>
  <si>
    <t>Прожектор светодиодный СДО-5-30 30 Вт 
160-260В 6500К 2400Лм IP65 ASD или эквивалент</t>
  </si>
  <si>
    <t>Прожектор светодиодный СДО-5-50 50 Вт 
230В 6500К 3750Лм IP65 или эквивалент</t>
  </si>
  <si>
    <t>Светильник  переносной РВО-12-40 или эквивалент</t>
  </si>
  <si>
    <t>Светильник  переносной  РВО-220 (12 м) или эквивалент</t>
  </si>
  <si>
    <t>Светильник настольный светодиодный
PULSAR ALT-313 или эквивалент</t>
  </si>
  <si>
    <t>Светильник настольный Дельта 1У 
11w c блоком (с/подставкой) или эквивалент</t>
  </si>
  <si>
    <t>Фонарь налобный TG7 7xLED, 3хААА, Трофи или эквивалент</t>
  </si>
  <si>
    <t>Фонарь налобный Energizer HL "Vision HD" или эквивалент</t>
  </si>
  <si>
    <t>Фонарь аккумуляторный галогеновый UF3712 LED (аккум 220В/12В жел. 19 LED; 4В 2Ач пласт. короб) Ultraflash 8310 или эквивалент</t>
  </si>
  <si>
    <t>Фонарь аккумуляторный переносной ERA 
FA50 в комплекте с З/У или эквивалент</t>
  </si>
  <si>
    <t>Фонарь аккумуляторный переносной 
ФОС-2 в комплекте с З/У или эквивалент</t>
  </si>
  <si>
    <t>Фонарь аккумуляторный переносной 
TL9 в комплекте с З/У или эквивалент</t>
  </si>
  <si>
    <t>Крепление для светильника, ФСП E40 TDM или эквивалент</t>
  </si>
  <si>
    <t>Лампа, СКЛ 11А красная, переменное напряжение 220 В или эквивалент</t>
  </si>
  <si>
    <t>Лампа, СКЛ 11А зеленая, переменное напряжение 220 В или эквивалент</t>
  </si>
  <si>
    <t>Лампа, СКЛ 11А желтая, переменное напряжение 220 В или эквивалент</t>
  </si>
  <si>
    <t>Лампа газоразрядная ртутная высокого давления ДРЛ-250 или эквивалент</t>
  </si>
  <si>
    <t xml:space="preserve">Лампа газоразрядная ртутная высокого давления ДРЛ-400  или эквивалент </t>
  </si>
  <si>
    <t>Лампа люминесцентная  TL-D18W/33-640 или эквивалент</t>
  </si>
  <si>
    <t>Лампа люминесцентная L 36W/765 (эквивалент ЛБ 40) или эквивалент</t>
  </si>
  <si>
    <t>Лампа накаливания энергосберегающая  , Космос U4 или эквивалент 35W  E2742</t>
  </si>
  <si>
    <t>Лампа светодиодная, LED-NP-T120 40W 6500 k 3700 Лм или эквивалент</t>
  </si>
  <si>
    <t>Лампа светодиодная, LED smartbuy T8 -22W/6400 1200mm или эквивалент</t>
  </si>
  <si>
    <t>Лампа светодиодная, LED smartbuy T8 -10W/6400 600mm или эквивалент</t>
  </si>
  <si>
    <t>Лампа светодиодная , LED-T8-standart 18Вт 230В G13  6500К 1440Лм 1200мм прозрачная ASD или эквивалент</t>
  </si>
  <si>
    <t>Лампа светодиодная, LED- A60- std 15 Вт 230 В Е 27 3000К 1350 Лм ASD или эквивалент</t>
  </si>
  <si>
    <t>Лампа светодиодная, LED- A60- std 7 Вт 230 В Е 27 4000К 630Лм ASD или эквивалент</t>
  </si>
  <si>
    <t>Лампа светодиодная, LED- A60- std 11 Вт 230 В Е 27 4000К 990Лм ASD или эквивалент</t>
  </si>
  <si>
    <t>Лампа светодиодная, LED-А60-std 15Вт 230В Е27 4000К 1350Лм ASD или эквивалент</t>
  </si>
  <si>
    <t>Лампа светодиодная, LED-HP-PRO 50Вт 230В Е40 6500К 4500Лм ASD или эквивалент</t>
  </si>
  <si>
    <t>Лампа светодиодная, ЭРА LED smd А60-15W- 827- Е27 или эквивалент</t>
  </si>
  <si>
    <t>Лампа светодиодная, ASD LET -Т8-eco 18Вт160-260В G13 4000К 1440Дм 1200мм или эквивалент</t>
  </si>
  <si>
    <t>Лампа светодиодная, NAVIGATOR 94 389 NLL-A65-13-230-4K-E27 или эквивалент</t>
  </si>
  <si>
    <t>Панель светодиодная, LP-02 40 Вт 160-260В 6500 К  595х595х11 мм без ЭПРА IP40 или эквивалент</t>
  </si>
  <si>
    <t>Панель светодиодная, LPU-eco-ПРИЗМА 36Вт 230В 6500К 3000Лм 595*595*19мм белая или эквивалент</t>
  </si>
  <si>
    <t>Прожектор, Jazzway PFL-G-50W/CW/BL или эквивалент</t>
  </si>
  <si>
    <t>Прожектор  светодиодный, Эра LPR-50W-6500K-М или эквивалент</t>
  </si>
  <si>
    <t>Прожектор  светодиодный, Эра LPR-100W-6500K-М или эквивалент</t>
  </si>
  <si>
    <t>Прожектор светодиодный, СДО-3-200-200Вт 220-240В 6500К 16000Лм ASD IP65 или эквивалент</t>
  </si>
  <si>
    <t>Прожектор светодиодный, СДО-5-50 50Вт 230В 6500К 3750Лм IP65 или эквивалент</t>
  </si>
  <si>
    <t>Прожектор светодиодный, ПРС - 100W или эквивалент</t>
  </si>
  <si>
    <t>Прожектор светодиодный, СДО-5-100 100Вт 230В 6500К 8000Лм IP65 LLT или эквивалент</t>
  </si>
  <si>
    <t>Прожектор светодиодный, СДО-5-30 30 Вт 160-260В 6500К 2400Лм IP65ASD или эквивалент</t>
  </si>
  <si>
    <t>Прожектор светодиодный Evostar, 50W  6400K или эквивалент</t>
  </si>
  <si>
    <t>Светильник , НСП.02-100-001(б/р) или эквивалент</t>
  </si>
  <si>
    <t>Светильник , Амстронг или эквивалент</t>
  </si>
  <si>
    <t>Светильник, ДКУ "Победа" LED-100-K/K50 GALAD 10219 или эквивалент</t>
  </si>
  <si>
    <t>Светильник, ПСХ-60 или эквивалент</t>
  </si>
  <si>
    <t>Светильник  уличный РКУ 06-250-012 с/с или эквивалент</t>
  </si>
  <si>
    <t>Светильник взрывобезопасный, НСП 23-200-001 с/р IP65 или эквивалент</t>
  </si>
  <si>
    <t>Светильник светодиодный, ЭРА SPO-5-40-6K или эквивалент</t>
  </si>
  <si>
    <t>Светильник светодиодный, Lighting Texnologies LB/S M ECO LED 75 4000k 1134000710 или эквивалент</t>
  </si>
  <si>
    <t>Светильник светодиодный  герметичный CCП 2401 12Bт 160-260В 4000К 960Лм IP 65</t>
  </si>
  <si>
    <t>Светильник светодиодный Jazzway (эквивалент ЛПО), PPO 1200 SMD 40W 6500K 3260Lm IP20 или эквивалент</t>
  </si>
  <si>
    <t>Светильник светодиодный LHB-02R 50Вт 160-260В или эквивалент</t>
  </si>
  <si>
    <t>Светильник светодиодный PWP-600 2*10w 6500К IP65 230V или эквивалент</t>
  </si>
  <si>
    <t>Светильник светодиодный герметичный, ССП-159 36 ВТ или эквивалент</t>
  </si>
  <si>
    <t>Светильник светодиодный потолочный, A-OFFICE lINE 50/4800 или эквивалент</t>
  </si>
  <si>
    <t>Светильник уличный РКУ 06-250-012 б/стекла, РКУ 06-250-012 б/стекла или эквивалент</t>
  </si>
  <si>
    <t>Фонарь, NPT-CP15-ACCU 1LEDх0.5Вт 4В 500мАч пласт. Navigator или эквивалент</t>
  </si>
  <si>
    <t xml:space="preserve">Фонарь аккумуляторный, LED Прожектор или эквивалент </t>
  </si>
  <si>
    <t>Фонарь аккумуляторный, FA12M 4V2Ah, 12xLED, ЗУ 220V или эквивалент</t>
  </si>
  <si>
    <t>Фонарь аккумуляторный AP2000S LED U-6 В, 15 Вт или эквивалент</t>
  </si>
  <si>
    <t>Фонарь аккумуляторный галогеновый, SUPERMAX AP 1500 SLED-9LED 15 Вт или эквивалент</t>
  </si>
  <si>
    <t>Фонарь аккумуляторный переносной ERA FA20, ERA FA50 или эквивалент</t>
  </si>
  <si>
    <t>Фонарь налобный, HL Vision HD 3хAAA tray (6/576) или эквивалент</t>
  </si>
  <si>
    <t>Фонарь налобный, TG7 7xLED, 3хААА, Трофи или эквивалент</t>
  </si>
  <si>
    <t>Фонарь налобный, Energizer HL  "Vision HD" или эквивалент</t>
  </si>
  <si>
    <t>Фонарь Облик 2080 налобный, аккум 2652 или эквивалент</t>
  </si>
  <si>
    <t>Фонарь Облик 8227, акумм 6199 или эквивалент</t>
  </si>
  <si>
    <t>Фонарь прожекторный, Garin LUX HPD 3000 или эквивалент</t>
  </si>
  <si>
    <t xml:space="preserve">Фонарь светодиодный, NPT-SP15-ACCU OSRAM 10Вт LED 500лм 400м или эквивалент </t>
  </si>
  <si>
    <t xml:space="preserve">Фонарь светодиодный перезаряжаемый аккумуляторный, TL9 </t>
  </si>
  <si>
    <t>ЭПРА для панели светодидной, 40 Вт или эквивалент</t>
  </si>
  <si>
    <t xml:space="preserve">Лампа светодиодная LB-65 40 Вт
230V E27-E40 4000K или эквивалент </t>
  </si>
  <si>
    <t>Лампа светодиодная, LED-А60-13W/4000/E27 или эквивалент</t>
  </si>
  <si>
    <t xml:space="preserve">Лампа светодиодная JAZZWAY , PLED-SP А65 5000К (20 Вт) или эквивалент </t>
  </si>
  <si>
    <t>Лампа светодиодная, LED A60 25Вт E27 230В 4500К 2400лм ЭКОНОМКА или эквивалент</t>
  </si>
  <si>
    <t>Лампа, LED-T8 1200mm 18Вт 220В G13 6500K 1600Лм ASD или эквивалент</t>
  </si>
  <si>
    <t>Лампа люминесцентная L 18W/765 OSRAM, L 18W/765 OSRAM 20 Вт или эквивалент</t>
  </si>
  <si>
    <t>Лампа люминесцентная TLD 36W/54 PHILIPS, TLD 36W/54 PHILIPS или эквивалент</t>
  </si>
  <si>
    <t>Лампа накаливания, МО-36-60-1 или эквивалент</t>
  </si>
  <si>
    <t>Лампа светодиодная , Е27 20 Вт SBA6020 или эквивалент</t>
  </si>
  <si>
    <t>Лампа светодиодная , LED-T8-standart 18Вт 230В G13 6500К 1440Лм 1200мм прозрачная ASD или эквивалент</t>
  </si>
  <si>
    <t>Лампа светодиодная, ASD LED А60 11 Вт 220В Е27 3000К или эквивалент</t>
  </si>
  <si>
    <t>Лампа энергосберегающая, SPIRAL- econom 20 Вт  Е-27  2700К ASD или эквивалент</t>
  </si>
  <si>
    <t>Лампа энергосберегающая, ESL 4U12 45W E27 2200lm d58х185 FOTON или эквивалент</t>
  </si>
  <si>
    <t>Лампа энергосберегающая, EL-4U-85W-E40 или эквивалент</t>
  </si>
  <si>
    <t>Лампа энергосберегающая, NCL-4U-45-840  E-27 или эквивалент</t>
  </si>
  <si>
    <t>Лампа энергосберегающая "Космос", SP 55W/840 E27 или эквивалент</t>
  </si>
  <si>
    <t>Прожектор светодиодный, СДО-5-20 20Вт 230В 6500К 1500Лм IP6 или эквивалент</t>
  </si>
  <si>
    <t>Прожектор светодиодный, СДО-5-70 70Вт 230В 6500К 5600Лм IP65 LLT или эквивалент</t>
  </si>
  <si>
    <t>Прожектор светодиодный, СДО-3-150-150Вт 220-240В 6500К 12000Лм ASD IP65 или эквивалент</t>
  </si>
  <si>
    <t>Светильник герм. под сд лампу, ССП-456 2*18 Вт LED-Т8R/G13 IP65 1200 мм или эквивалент</t>
  </si>
  <si>
    <t>Светильник настенный НББ 02-100-178, N-100 Вт Е-27 или эквивалент</t>
  </si>
  <si>
    <t>Лампа коммутационная светодиодная, СКЛ 11-2В-Ж-2-220-Р-УХЛ 4-Б или эквивалент</t>
  </si>
  <si>
    <t>Лампа коммутационная светодиодная, СКЛ 11-2В-К-2-220-Р-УХЛ 4-Б или эквивалент</t>
  </si>
  <si>
    <t>Лампа коммутационная светодиодная, СКЛ 11-2В-Л-220-Р-УХЛ 4-Б или эквивалент</t>
  </si>
  <si>
    <t>Лампа светодиодная, LED -A60-std 15Вт 230В Е27 4000К 1350Лм ASD или эквивалент</t>
  </si>
  <si>
    <t>Светильник светодиодный Jazzway, 40W  6500K IP65 или эквивалент</t>
  </si>
  <si>
    <t>Лампа накаливания, МО-36-40-1 или эквивалент</t>
  </si>
  <si>
    <t>Лампа, LED-T8R 10Вт 220В G13 6500K 900Лм ASD или эквивалент</t>
  </si>
  <si>
    <t>Лампа автомобильная галогенная  Н4 12-100/90 90 Вт или эквивалент</t>
  </si>
  <si>
    <t>Лампа галогенная, JCD 220 В 75 Вт G9 или эквивалент</t>
  </si>
  <si>
    <t>Лампа коммутаторная малогабаритная, КМ 24-90  U - 24 В или эквивалент</t>
  </si>
  <si>
    <t>Лампа накаливания  МО-36-40  40 Вт  U 36 В или эквивалент</t>
  </si>
  <si>
    <t>Лампа натриевая ДНаТ-150 Е 40 или эквивалент</t>
  </si>
  <si>
    <t>Лампа ртутная, ДРВ 250Вт 220В Е40 со встроенным ПРА ASD или эквивалент</t>
  </si>
  <si>
    <t>Светильник светодиодный  консольный, 100Вт 10000лм IP65 SMD2835 (Кобра) или эквивалент</t>
  </si>
  <si>
    <t>Cветильник cветодиодный, P65 54Вт 5400лм прозрачный замена ЛСП-2*54 5500-6000К или эквивалент</t>
  </si>
  <si>
    <t>Лампа- переноска РВО 220 (12 м), ГОСТ 7-110-54 или эквивалент</t>
  </si>
  <si>
    <t>Светильник переносной, РВО 36 12м или эквивалент</t>
  </si>
  <si>
    <t>Светильник светодиодный, ДКУ 09-90-001 ALB или эквивалент</t>
  </si>
  <si>
    <t>Светильник светодиодный, Эра SPO-2-36-4K  36Вт 4000К  3000Лм или эквивалент</t>
  </si>
  <si>
    <t>Светильник светодиодный  герметичный CCП-159 20Вт 160 -260В 4500К IP65 или эквивалент</t>
  </si>
  <si>
    <t>Фонарь аккумуляторный "Феникс" или эквивалент</t>
  </si>
  <si>
    <t>Фонарь налобный , Космос Н10 LED аккумуляторный или эквивалент</t>
  </si>
  <si>
    <t>Фонарь переносной аккумуляторный ФЖА.1.02, 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</si>
</sst>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8" fillId="0" borderId="0" xfId="0" applyFont="1"/>
    <xf numFmtId="2" fontId="2" fillId="0" borderId="0" xfId="0" applyNumberFormat="1" applyFont="1" applyBorder="1" applyAlignment="1">
      <alignment horizontal="center" vertical="top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top" wrapText="1"/>
    </xf>
    <xf numFmtId="2" fontId="0" fillId="0" borderId="0" xfId="0" applyNumberFormat="1"/>
    <xf numFmtId="0" fontId="0" fillId="0" borderId="0" xfId="0" applyFont="1" applyAlignment="1">
      <alignment horizontal="center"/>
    </xf>
    <xf numFmtId="0" fontId="10" fillId="0" borderId="34" xfId="0" applyFont="1" applyBorder="1" applyAlignment="1">
      <alignment vertical="center" wrapText="1"/>
    </xf>
    <xf numFmtId="4" fontId="10" fillId="0" borderId="60" xfId="0" applyNumberFormat="1" applyFont="1" applyFill="1" applyBorder="1" applyAlignment="1">
      <alignment vertical="center" wrapText="1"/>
    </xf>
    <xf numFmtId="0" fontId="10" fillId="0" borderId="3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Font="1"/>
    <xf numFmtId="4" fontId="10" fillId="0" borderId="52" xfId="0" applyNumberFormat="1" applyFont="1" applyFill="1" applyBorder="1" applyAlignment="1">
      <alignment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59" xfId="0" applyFont="1" applyBorder="1" applyAlignment="1">
      <alignment vertical="center" wrapText="1"/>
    </xf>
    <xf numFmtId="0" fontId="10" fillId="0" borderId="59" xfId="0" applyFont="1" applyBorder="1" applyAlignment="1">
      <alignment horizontal="center" vertical="center" wrapText="1"/>
    </xf>
    <xf numFmtId="4" fontId="10" fillId="0" borderId="61" xfId="0" applyNumberFormat="1" applyFont="1" applyFill="1" applyBorder="1" applyAlignment="1">
      <alignment vertical="center" wrapText="1"/>
    </xf>
    <xf numFmtId="4" fontId="10" fillId="0" borderId="34" xfId="0" applyNumberFormat="1" applyFont="1" applyFill="1" applyBorder="1" applyAlignment="1">
      <alignment vertical="center" wrapText="1"/>
    </xf>
    <xf numFmtId="4" fontId="10" fillId="0" borderId="58" xfId="0" applyNumberFormat="1" applyFont="1" applyFill="1" applyBorder="1" applyAlignment="1">
      <alignment vertical="center" wrapText="1"/>
    </xf>
    <xf numFmtId="0" fontId="10" fillId="0" borderId="58" xfId="0" applyFont="1" applyBorder="1" applyAlignment="1">
      <alignment horizontal="center" vertical="center" wrapText="1"/>
    </xf>
    <xf numFmtId="4" fontId="10" fillId="0" borderId="63" xfId="0" applyNumberFormat="1" applyFont="1" applyFill="1" applyBorder="1" applyAlignment="1">
      <alignment vertical="center" wrapText="1"/>
    </xf>
    <xf numFmtId="0" fontId="10" fillId="0" borderId="63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4" fontId="10" fillId="0" borderId="8" xfId="0" applyNumberFormat="1" applyFont="1" applyFill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4" fontId="13" fillId="5" borderId="9" xfId="0" applyNumberFormat="1" applyFont="1" applyFill="1" applyBorder="1" applyAlignment="1" applyProtection="1">
      <alignment horizontal="center" vertical="top" wrapText="1"/>
    </xf>
    <xf numFmtId="0" fontId="12" fillId="0" borderId="37" xfId="0" applyFont="1" applyBorder="1" applyAlignment="1">
      <alignment horizontal="center" vertical="top" wrapText="1"/>
    </xf>
    <xf numFmtId="4" fontId="8" fillId="5" borderId="36" xfId="0" applyNumberFormat="1" applyFont="1" applyFill="1" applyBorder="1" applyAlignment="1">
      <alignment horizontal="center" vertical="top" wrapText="1"/>
    </xf>
    <xf numFmtId="4" fontId="8" fillId="4" borderId="56" xfId="0" applyNumberFormat="1" applyFont="1" applyFill="1" applyBorder="1" applyAlignment="1">
      <alignment horizontal="center" vertical="center" wrapText="1"/>
    </xf>
    <xf numFmtId="9" fontId="13" fillId="2" borderId="27" xfId="0" applyNumberFormat="1" applyFont="1" applyFill="1" applyBorder="1" applyAlignment="1" applyProtection="1">
      <alignment horizontal="center" vertical="top" wrapText="1"/>
    </xf>
    <xf numFmtId="4" fontId="12" fillId="4" borderId="26" xfId="0" applyNumberFormat="1" applyFont="1" applyFill="1" applyBorder="1" applyAlignment="1">
      <alignment horizontal="center" vertical="top" wrapText="1"/>
    </xf>
    <xf numFmtId="9" fontId="11" fillId="2" borderId="27" xfId="0" applyNumberFormat="1" applyFont="1" applyFill="1" applyBorder="1" applyAlignment="1" applyProtection="1">
      <alignment horizontal="center" vertical="top" wrapText="1"/>
    </xf>
    <xf numFmtId="4" fontId="12" fillId="4" borderId="24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top" wrapText="1"/>
    </xf>
    <xf numFmtId="0" fontId="14" fillId="0" borderId="0" xfId="0" applyFont="1"/>
    <xf numFmtId="1" fontId="14" fillId="0" borderId="33" xfId="0" applyNumberFormat="1" applyFont="1" applyBorder="1" applyAlignment="1">
      <alignment horizontal="center" vertical="center"/>
    </xf>
    <xf numFmtId="0" fontId="14" fillId="0" borderId="32" xfId="0" applyFont="1" applyBorder="1" applyAlignment="1">
      <alignment horizontal="center"/>
    </xf>
    <xf numFmtId="4" fontId="17" fillId="5" borderId="9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14" fillId="5" borderId="8" xfId="0" applyFont="1" applyFill="1" applyBorder="1" applyAlignment="1">
      <alignment horizontal="center"/>
    </xf>
    <xf numFmtId="49" fontId="14" fillId="5" borderId="8" xfId="0" applyNumberFormat="1" applyFont="1" applyFill="1" applyBorder="1" applyAlignment="1">
      <alignment horizontal="left" vertical="top" wrapText="1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3" fontId="14" fillId="5" borderId="8" xfId="0" applyNumberFormat="1" applyFont="1" applyFill="1" applyBorder="1" applyAlignment="1">
      <alignment horizontal="center" vertical="top" wrapText="1"/>
    </xf>
    <xf numFmtId="4" fontId="14" fillId="5" borderId="8" xfId="0" applyNumberFormat="1" applyFont="1" applyFill="1" applyBorder="1" applyAlignment="1">
      <alignment horizontal="center" vertical="top" wrapText="1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4" fontId="19" fillId="5" borderId="9" xfId="0" applyNumberFormat="1" applyFont="1" applyFill="1" applyBorder="1" applyAlignment="1" applyProtection="1">
      <alignment horizontal="center" vertical="top" wrapText="1"/>
    </xf>
    <xf numFmtId="0" fontId="14" fillId="0" borderId="37" xfId="0" applyFont="1" applyBorder="1" applyAlignment="1">
      <alignment horizontal="center" vertical="top" wrapText="1"/>
    </xf>
    <xf numFmtId="4" fontId="18" fillId="5" borderId="36" xfId="0" applyNumberFormat="1" applyFont="1" applyFill="1" applyBorder="1" applyAlignment="1">
      <alignment horizontal="center" vertical="top" wrapText="1"/>
    </xf>
    <xf numFmtId="4" fontId="18" fillId="5" borderId="10" xfId="0" applyNumberFormat="1" applyFont="1" applyFill="1" applyBorder="1" applyAlignment="1">
      <alignment horizontal="center" vertical="top" wrapText="1"/>
    </xf>
    <xf numFmtId="0" fontId="14" fillId="0" borderId="30" xfId="0" applyFont="1" applyBorder="1" applyAlignment="1">
      <alignment horizontal="center"/>
    </xf>
    <xf numFmtId="1" fontId="14" fillId="0" borderId="48" xfId="0" applyNumberFormat="1" applyFont="1" applyBorder="1" applyAlignment="1">
      <alignment horizontal="center" vertical="center"/>
    </xf>
    <xf numFmtId="4" fontId="17" fillId="5" borderId="31" xfId="0" applyNumberFormat="1" applyFont="1" applyFill="1" applyBorder="1" applyAlignment="1" applyProtection="1">
      <alignment horizontal="center" vertical="top" wrapText="1"/>
    </xf>
    <xf numFmtId="0" fontId="14" fillId="5" borderId="30" xfId="0" applyFont="1" applyFill="1" applyBorder="1" applyAlignment="1">
      <alignment horizontal="center"/>
    </xf>
    <xf numFmtId="49" fontId="14" fillId="5" borderId="14" xfId="0" applyNumberFormat="1" applyFont="1" applyFill="1" applyBorder="1" applyAlignment="1">
      <alignment horizontal="left" vertical="top" wrapText="1"/>
    </xf>
    <xf numFmtId="49" fontId="17" fillId="2" borderId="6" xfId="0" applyNumberFormat="1" applyFont="1" applyFill="1" applyBorder="1" applyAlignment="1" applyProtection="1">
      <alignment horizontal="left" vertical="top" wrapText="1"/>
      <protection locked="0"/>
    </xf>
    <xf numFmtId="3" fontId="14" fillId="5" borderId="6" xfId="0" applyNumberFormat="1" applyFont="1" applyFill="1" applyBorder="1" applyAlignment="1">
      <alignment horizontal="center" vertical="top" wrapText="1"/>
    </xf>
    <xf numFmtId="4" fontId="14" fillId="5" borderId="6" xfId="0" applyNumberFormat="1" applyFont="1" applyFill="1" applyBorder="1" applyAlignment="1">
      <alignment horizontal="center" vertical="top" wrapText="1"/>
    </xf>
    <xf numFmtId="4" fontId="17" fillId="2" borderId="6" xfId="0" applyNumberFormat="1" applyFont="1" applyFill="1" applyBorder="1" applyAlignment="1" applyProtection="1">
      <alignment horizontal="center" vertical="top" wrapText="1"/>
      <protection locked="0"/>
    </xf>
    <xf numFmtId="4" fontId="14" fillId="5" borderId="31" xfId="0" applyNumberFormat="1" applyFont="1" applyFill="1" applyBorder="1" applyAlignment="1">
      <alignment horizontal="center" vertical="top" wrapText="1"/>
    </xf>
    <xf numFmtId="0" fontId="14" fillId="0" borderId="7" xfId="0" applyFont="1" applyBorder="1" applyAlignment="1">
      <alignment horizontal="center"/>
    </xf>
    <xf numFmtId="4" fontId="17" fillId="5" borderId="9" xfId="0" applyNumberFormat="1" applyFont="1" applyFill="1" applyBorder="1" applyAlignment="1" applyProtection="1">
      <alignment horizontal="center" vertical="top" wrapText="1"/>
    </xf>
    <xf numFmtId="0" fontId="14" fillId="5" borderId="7" xfId="0" applyFont="1" applyFill="1" applyBorder="1" applyAlignment="1">
      <alignment horizontal="center"/>
    </xf>
    <xf numFmtId="49" fontId="14" fillId="5" borderId="15" xfId="0" applyNumberFormat="1" applyFont="1" applyFill="1" applyBorder="1" applyAlignment="1">
      <alignment horizontal="left" vertical="top" wrapText="1"/>
    </xf>
    <xf numFmtId="4" fontId="14" fillId="5" borderId="9" xfId="0" applyNumberFormat="1" applyFont="1" applyFill="1" applyBorder="1" applyAlignment="1">
      <alignment horizontal="center" vertical="top" wrapText="1"/>
    </xf>
    <xf numFmtId="49" fontId="17" fillId="2" borderId="28" xfId="0" applyNumberFormat="1" applyFont="1" applyFill="1" applyBorder="1" applyAlignment="1" applyProtection="1">
      <alignment horizontal="left" vertical="top" wrapText="1"/>
      <protection locked="0"/>
    </xf>
    <xf numFmtId="4" fontId="17" fillId="2" borderId="28" xfId="0" applyNumberFormat="1" applyFont="1" applyFill="1" applyBorder="1" applyAlignment="1" applyProtection="1">
      <alignment horizontal="center" vertical="top" wrapText="1"/>
      <protection locked="0"/>
    </xf>
    <xf numFmtId="1" fontId="14" fillId="0" borderId="62" xfId="0" applyNumberFormat="1" applyFont="1" applyBorder="1" applyAlignment="1">
      <alignment horizontal="center" vertical="center"/>
    </xf>
    <xf numFmtId="0" fontId="14" fillId="0" borderId="48" xfId="0" applyNumberFormat="1" applyFont="1" applyBorder="1" applyAlignment="1">
      <alignment horizontal="left" vertical="center" wrapText="1"/>
    </xf>
    <xf numFmtId="2" fontId="14" fillId="0" borderId="35" xfId="0" applyNumberFormat="1" applyFont="1" applyBorder="1" applyAlignment="1">
      <alignment horizontal="center" vertical="center" wrapText="1"/>
    </xf>
    <xf numFmtId="1" fontId="18" fillId="0" borderId="48" xfId="0" applyNumberFormat="1" applyFont="1" applyBorder="1" applyAlignment="1">
      <alignment horizontal="center" vertical="center"/>
    </xf>
    <xf numFmtId="49" fontId="17" fillId="2" borderId="38" xfId="0" applyNumberFormat="1" applyFont="1" applyFill="1" applyBorder="1" applyAlignment="1" applyProtection="1">
      <alignment horizontal="left" vertical="top" wrapText="1"/>
      <protection locked="0"/>
    </xf>
    <xf numFmtId="4" fontId="1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14" fillId="5" borderId="39" xfId="0" applyNumberFormat="1" applyFont="1" applyFill="1" applyBorder="1" applyAlignment="1">
      <alignment horizontal="center" vertical="top" wrapText="1"/>
    </xf>
    <xf numFmtId="0" fontId="14" fillId="0" borderId="33" xfId="0" applyNumberFormat="1" applyFont="1" applyBorder="1" applyAlignment="1">
      <alignment horizontal="left" vertical="center" wrapText="1"/>
    </xf>
    <xf numFmtId="1" fontId="18" fillId="0" borderId="33" xfId="0" applyNumberFormat="1" applyFont="1" applyBorder="1" applyAlignment="1">
      <alignment horizontal="center" vertical="center"/>
    </xf>
    <xf numFmtId="4" fontId="14" fillId="5" borderId="29" xfId="0" applyNumberFormat="1" applyFont="1" applyFill="1" applyBorder="1" applyAlignment="1">
      <alignment horizontal="center" vertical="top" wrapText="1"/>
    </xf>
    <xf numFmtId="49" fontId="14" fillId="5" borderId="49" xfId="0" applyNumberFormat="1" applyFont="1" applyFill="1" applyBorder="1" applyAlignment="1">
      <alignment horizontal="left" vertical="top" wrapText="1"/>
    </xf>
    <xf numFmtId="4" fontId="14" fillId="5" borderId="50" xfId="0" applyNumberFormat="1" applyFont="1" applyFill="1" applyBorder="1" applyAlignment="1">
      <alignment horizontal="center" vertical="top" wrapText="1"/>
    </xf>
    <xf numFmtId="49" fontId="14" fillId="5" borderId="16" xfId="0" applyNumberFormat="1" applyFont="1" applyFill="1" applyBorder="1" applyAlignment="1">
      <alignment horizontal="left" vertical="top" wrapText="1"/>
    </xf>
    <xf numFmtId="4" fontId="14" fillId="5" borderId="10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/>
    </xf>
    <xf numFmtId="0" fontId="18" fillId="6" borderId="40" xfId="0" applyFont="1" applyFill="1" applyBorder="1" applyAlignment="1">
      <alignment horizontal="center"/>
    </xf>
    <xf numFmtId="0" fontId="18" fillId="6" borderId="41" xfId="0" applyFont="1" applyFill="1" applyBorder="1" applyAlignment="1">
      <alignment horizontal="center"/>
    </xf>
    <xf numFmtId="0" fontId="18" fillId="6" borderId="42" xfId="0" applyFont="1" applyFill="1" applyBorder="1" applyAlignment="1">
      <alignment horizontal="center"/>
    </xf>
    <xf numFmtId="0" fontId="18" fillId="6" borderId="32" xfId="0" applyFont="1" applyFill="1" applyBorder="1" applyAlignment="1">
      <alignment horizontal="left"/>
    </xf>
    <xf numFmtId="0" fontId="14" fillId="6" borderId="25" xfId="0" applyFont="1" applyFill="1" applyBorder="1" applyAlignment="1">
      <alignment horizontal="left"/>
    </xf>
    <xf numFmtId="0" fontId="14" fillId="6" borderId="15" xfId="0" applyFont="1" applyFill="1" applyBorder="1" applyAlignment="1">
      <alignment horizontal="left"/>
    </xf>
    <xf numFmtId="0" fontId="18" fillId="5" borderId="32" xfId="0" applyFont="1" applyFill="1" applyBorder="1" applyAlignment="1">
      <alignment horizontal="left"/>
    </xf>
    <xf numFmtId="0" fontId="14" fillId="5" borderId="25" xfId="0" applyFont="1" applyFill="1" applyBorder="1" applyAlignment="1">
      <alignment horizontal="left"/>
    </xf>
    <xf numFmtId="0" fontId="14" fillId="5" borderId="15" xfId="0" applyFont="1" applyFill="1" applyBorder="1" applyAlignment="1">
      <alignment horizontal="left"/>
    </xf>
    <xf numFmtId="0" fontId="18" fillId="6" borderId="51" xfId="0" applyFont="1" applyFill="1" applyBorder="1" applyAlignment="1">
      <alignment horizontal="center"/>
    </xf>
    <xf numFmtId="0" fontId="18" fillId="6" borderId="52" xfId="0" applyFont="1" applyFill="1" applyBorder="1" applyAlignment="1">
      <alignment horizontal="center"/>
    </xf>
    <xf numFmtId="0" fontId="18" fillId="6" borderId="53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4" fontId="13" fillId="4" borderId="57" xfId="0" applyNumberFormat="1" applyFont="1" applyFill="1" applyBorder="1" applyAlignment="1" applyProtection="1">
      <alignment horizontal="right" vertical="center" wrapText="1"/>
    </xf>
    <xf numFmtId="4" fontId="13" fillId="4" borderId="55" xfId="0" applyNumberFormat="1" applyFont="1" applyFill="1" applyBorder="1" applyAlignment="1" applyProtection="1">
      <alignment horizontal="right" vertical="center" wrapText="1"/>
    </xf>
    <xf numFmtId="4" fontId="13" fillId="4" borderId="49" xfId="0" applyNumberFormat="1" applyFont="1" applyFill="1" applyBorder="1" applyAlignment="1" applyProtection="1">
      <alignment horizontal="right" vertical="center" wrapText="1"/>
    </xf>
    <xf numFmtId="4" fontId="11" fillId="4" borderId="22" xfId="0" applyNumberFormat="1" applyFont="1" applyFill="1" applyBorder="1" applyAlignment="1" applyProtection="1">
      <alignment horizontal="right" vertical="top" wrapText="1"/>
    </xf>
    <xf numFmtId="4" fontId="11" fillId="4" borderId="23" xfId="0" applyNumberFormat="1" applyFont="1" applyFill="1" applyBorder="1" applyAlignment="1" applyProtection="1">
      <alignment horizontal="right" vertical="top" wrapText="1"/>
    </xf>
    <xf numFmtId="4" fontId="11" fillId="4" borderId="16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11" fillId="4" borderId="21" xfId="0" applyNumberFormat="1" applyFont="1" applyFill="1" applyBorder="1" applyAlignment="1" applyProtection="1">
      <alignment horizontal="right" vertical="top" wrapText="1"/>
    </xf>
    <xf numFmtId="4" fontId="11" fillId="4" borderId="20" xfId="0" applyNumberFormat="1" applyFont="1" applyFill="1" applyBorder="1" applyAlignment="1" applyProtection="1">
      <alignment horizontal="right" vertical="top" wrapText="1"/>
    </xf>
    <xf numFmtId="0" fontId="18" fillId="6" borderId="51" xfId="0" applyFont="1" applyFill="1" applyBorder="1" applyAlignment="1">
      <alignment horizontal="left"/>
    </xf>
    <xf numFmtId="0" fontId="14" fillId="6" borderId="52" xfId="0" applyFont="1" applyFill="1" applyBorder="1" applyAlignment="1">
      <alignment horizontal="left"/>
    </xf>
    <xf numFmtId="0" fontId="14" fillId="6" borderId="54" xfId="0" applyFont="1" applyFill="1" applyBorder="1" applyAlignment="1">
      <alignment horizontal="left"/>
    </xf>
    <xf numFmtId="0" fontId="18" fillId="5" borderId="46" xfId="0" applyFont="1" applyFill="1" applyBorder="1" applyAlignment="1">
      <alignment horizontal="left"/>
    </xf>
    <xf numFmtId="0" fontId="18" fillId="5" borderId="47" xfId="0" applyFont="1" applyFill="1" applyBorder="1" applyAlignment="1">
      <alignment horizontal="left"/>
    </xf>
    <xf numFmtId="0" fontId="18" fillId="5" borderId="14" xfId="0" applyFont="1" applyFill="1" applyBorder="1" applyAlignment="1">
      <alignment horizontal="left"/>
    </xf>
    <xf numFmtId="0" fontId="4" fillId="3" borderId="17" xfId="0" applyFont="1" applyFill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 vertical="center" wrapText="1"/>
    </xf>
    <xf numFmtId="0" fontId="1" fillId="6" borderId="41" xfId="0" applyFont="1" applyFill="1" applyBorder="1" applyAlignment="1">
      <alignment horizontal="center" vertical="center" wrapText="1"/>
    </xf>
    <xf numFmtId="0" fontId="1" fillId="6" borderId="42" xfId="0" applyFont="1" applyFill="1" applyBorder="1" applyAlignment="1">
      <alignment horizontal="center" vertical="center" wrapText="1"/>
    </xf>
    <xf numFmtId="0" fontId="18" fillId="6" borderId="25" xfId="0" applyFont="1" applyFill="1" applyBorder="1" applyAlignment="1">
      <alignment horizontal="left"/>
    </xf>
    <xf numFmtId="0" fontId="18" fillId="6" borderId="15" xfId="0" applyFont="1" applyFill="1" applyBorder="1" applyAlignment="1">
      <alignment horizontal="left"/>
    </xf>
    <xf numFmtId="0" fontId="20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18" fillId="6" borderId="43" xfId="0" applyFont="1" applyFill="1" applyBorder="1" applyAlignment="1">
      <alignment horizontal="left"/>
    </xf>
    <xf numFmtId="0" fontId="14" fillId="6" borderId="44" xfId="0" applyFont="1" applyFill="1" applyBorder="1" applyAlignment="1">
      <alignment horizontal="left"/>
    </xf>
    <xf numFmtId="0" fontId="14" fillId="6" borderId="45" xfId="0" applyFont="1" applyFill="1" applyBorder="1" applyAlignment="1">
      <alignment horizontal="left"/>
    </xf>
    <xf numFmtId="0" fontId="18" fillId="6" borderId="40" xfId="0" applyFont="1" applyFill="1" applyBorder="1" applyAlignment="1">
      <alignment horizontal="center" vertical="center" wrapText="1"/>
    </xf>
    <xf numFmtId="0" fontId="18" fillId="6" borderId="41" xfId="0" applyFont="1" applyFill="1" applyBorder="1" applyAlignment="1">
      <alignment horizontal="center" vertical="center" wrapText="1"/>
    </xf>
    <xf numFmtId="0" fontId="18" fillId="6" borderId="42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left"/>
    </xf>
    <xf numFmtId="0" fontId="8" fillId="6" borderId="25" xfId="0" applyFont="1" applyFill="1" applyBorder="1" applyAlignment="1">
      <alignment horizontal="left"/>
    </xf>
    <xf numFmtId="0" fontId="8" fillId="6" borderId="15" xfId="0" applyFont="1" applyFill="1" applyBorder="1" applyAlignment="1">
      <alignment horizontal="left"/>
    </xf>
    <xf numFmtId="0" fontId="8" fillId="5" borderId="32" xfId="0" applyFont="1" applyFill="1" applyBorder="1" applyAlignment="1">
      <alignment horizontal="left"/>
    </xf>
    <xf numFmtId="0" fontId="0" fillId="5" borderId="25" xfId="0" applyFont="1" applyFill="1" applyBorder="1" applyAlignment="1">
      <alignment horizontal="left"/>
    </xf>
    <xf numFmtId="0" fontId="0" fillId="5" borderId="15" xfId="0" applyFont="1" applyFill="1" applyBorder="1" applyAlignment="1">
      <alignment horizontal="left"/>
    </xf>
    <xf numFmtId="0" fontId="15" fillId="6" borderId="40" xfId="0" applyFont="1" applyFill="1" applyBorder="1" applyAlignment="1">
      <alignment horizontal="center"/>
    </xf>
    <xf numFmtId="0" fontId="15" fillId="6" borderId="41" xfId="0" applyFont="1" applyFill="1" applyBorder="1" applyAlignment="1">
      <alignment horizontal="center"/>
    </xf>
    <xf numFmtId="0" fontId="15" fillId="6" borderId="42" xfId="0" applyFont="1" applyFill="1" applyBorder="1" applyAlignment="1">
      <alignment horizontal="center"/>
    </xf>
    <xf numFmtId="0" fontId="15" fillId="6" borderId="51" xfId="0" applyFont="1" applyFill="1" applyBorder="1" applyAlignment="1">
      <alignment horizontal="center"/>
    </xf>
    <xf numFmtId="0" fontId="15" fillId="6" borderId="52" xfId="0" applyFont="1" applyFill="1" applyBorder="1" applyAlignment="1">
      <alignment horizontal="center"/>
    </xf>
    <xf numFmtId="0" fontId="15" fillId="6" borderId="53" xfId="0" applyFont="1" applyFill="1" applyBorder="1" applyAlignment="1">
      <alignment horizontal="center"/>
    </xf>
    <xf numFmtId="0" fontId="10" fillId="0" borderId="5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4"/>
  <sheetViews>
    <sheetView tabSelected="1" topLeftCell="A333" zoomScaleNormal="100" workbookViewId="0">
      <selection activeCell="C347" sqref="C347"/>
    </sheetView>
  </sheetViews>
  <sheetFormatPr defaultRowHeight="15" x14ac:dyDescent="0.25"/>
  <cols>
    <col min="1" max="1" width="4.5703125" customWidth="1"/>
    <col min="2" max="2" width="9.140625" customWidth="1"/>
    <col min="3" max="3" width="52.42578125" customWidth="1"/>
    <col min="4" max="4" width="7.140625" customWidth="1"/>
    <col min="5" max="5" width="17.140625" style="20" customWidth="1"/>
    <col min="6" max="6" width="16.7109375" style="16" customWidth="1"/>
    <col min="7" max="7" width="22.85546875" customWidth="1"/>
    <col min="10" max="10" width="45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10" t="s">
        <v>165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7"/>
      <c r="F2" s="1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11" t="s">
        <v>11</v>
      </c>
      <c r="C3" s="112"/>
      <c r="D3" s="112"/>
      <c r="E3" s="113"/>
      <c r="F3" s="13">
        <f>G399</f>
        <v>3214236.4531999989</v>
      </c>
      <c r="G3" s="10" t="s">
        <v>2</v>
      </c>
      <c r="H3" s="1"/>
      <c r="I3" s="111" t="s">
        <v>166</v>
      </c>
      <c r="J3" s="112"/>
      <c r="K3" s="112"/>
      <c r="L3" s="112"/>
      <c r="M3" s="112"/>
      <c r="N3" s="112"/>
      <c r="O3" s="112"/>
      <c r="P3" s="112"/>
      <c r="Q3" s="133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120" t="s">
        <v>28</v>
      </c>
      <c r="C4" s="120"/>
      <c r="D4" s="120"/>
      <c r="E4" s="120"/>
      <c r="F4" s="120"/>
      <c r="G4" s="120"/>
      <c r="H4" s="1"/>
      <c r="I4" s="139" t="s">
        <v>167</v>
      </c>
      <c r="J4" s="139"/>
      <c r="K4" s="139"/>
      <c r="L4" s="13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7"/>
      <c r="F5" s="12"/>
      <c r="G5" s="1"/>
      <c r="H5" s="1"/>
      <c r="I5" s="97" t="s">
        <v>168</v>
      </c>
      <c r="J5" s="97"/>
      <c r="K5" s="97"/>
      <c r="L5" s="9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7"/>
      <c r="F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21" t="s">
        <v>12</v>
      </c>
      <c r="C7" s="113"/>
      <c r="D7" s="122"/>
      <c r="E7" s="122"/>
      <c r="F7" s="123"/>
      <c r="G7" s="124"/>
      <c r="H7" s="5"/>
      <c r="I7" s="111" t="s">
        <v>3</v>
      </c>
      <c r="J7" s="112"/>
      <c r="K7" s="112"/>
      <c r="L7" s="112"/>
      <c r="M7" s="112"/>
      <c r="N7" s="112"/>
      <c r="O7" s="112"/>
      <c r="P7" s="112"/>
      <c r="Q7" s="133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6" t="s">
        <v>4</v>
      </c>
      <c r="C8" s="7" t="s">
        <v>0</v>
      </c>
      <c r="D8" s="7" t="s">
        <v>8</v>
      </c>
      <c r="E8" s="18" t="s">
        <v>9</v>
      </c>
      <c r="F8" s="8" t="s">
        <v>5</v>
      </c>
      <c r="G8" s="9" t="s">
        <v>10</v>
      </c>
      <c r="H8" s="11"/>
      <c r="I8" s="6" t="s">
        <v>4</v>
      </c>
      <c r="J8" s="7" t="s">
        <v>1</v>
      </c>
      <c r="K8" s="8" t="s">
        <v>13</v>
      </c>
      <c r="L8" s="7"/>
      <c r="M8" s="7" t="s">
        <v>8</v>
      </c>
      <c r="N8" s="8" t="s">
        <v>9</v>
      </c>
      <c r="O8" s="8" t="s">
        <v>14</v>
      </c>
      <c r="P8" s="8" t="s">
        <v>5</v>
      </c>
      <c r="Q8" s="9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B9" s="134" t="s">
        <v>17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6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s="50" customFormat="1" x14ac:dyDescent="0.25">
      <c r="A10" s="48"/>
      <c r="B10" s="65">
        <v>1</v>
      </c>
      <c r="C10" s="22" t="s">
        <v>30</v>
      </c>
      <c r="D10" s="66" t="s">
        <v>19</v>
      </c>
      <c r="E10" s="23">
        <v>14.13</v>
      </c>
      <c r="F10" s="24">
        <v>288</v>
      </c>
      <c r="G10" s="67">
        <f>E10*F10</f>
        <v>4069.44</v>
      </c>
      <c r="H10" s="54"/>
      <c r="I10" s="68">
        <f>B10</f>
        <v>1</v>
      </c>
      <c r="J10" s="69" t="str">
        <f>C10</f>
        <v>Лампа накаливания 40 Вт Е27</v>
      </c>
      <c r="K10" s="70"/>
      <c r="L10" s="70"/>
      <c r="M10" s="71" t="str">
        <f>D10</f>
        <v>шт</v>
      </c>
      <c r="N10" s="72">
        <f>E10</f>
        <v>14.13</v>
      </c>
      <c r="O10" s="73"/>
      <c r="P10" s="71">
        <f>F10</f>
        <v>288</v>
      </c>
      <c r="Q10" s="74">
        <f>O10*P10</f>
        <v>0</v>
      </c>
      <c r="R10" s="54"/>
      <c r="S10" s="54"/>
      <c r="T10" s="54"/>
      <c r="U10" s="54"/>
      <c r="V10" s="54"/>
      <c r="W10" s="54"/>
      <c r="X10" s="54"/>
      <c r="Y10" s="54"/>
      <c r="Z10" s="54"/>
      <c r="AA10" s="54"/>
    </row>
    <row r="11" spans="1:27" s="50" customFormat="1" x14ac:dyDescent="0.25">
      <c r="A11" s="48"/>
      <c r="B11" s="75">
        <v>2</v>
      </c>
      <c r="C11" s="22" t="s">
        <v>31</v>
      </c>
      <c r="D11" s="51" t="s">
        <v>19</v>
      </c>
      <c r="E11" s="23">
        <v>15.6</v>
      </c>
      <c r="F11" s="24">
        <v>588</v>
      </c>
      <c r="G11" s="76">
        <f t="shared" ref="G11:G69" si="0">E11*F11</f>
        <v>9172.7999999999993</v>
      </c>
      <c r="H11" s="54"/>
      <c r="I11" s="77">
        <f t="shared" ref="I11:I69" si="1">B11</f>
        <v>2</v>
      </c>
      <c r="J11" s="78" t="str">
        <f t="shared" ref="J11:J217" si="2">C11</f>
        <v>Лампа накаливания 60 Вт Е27</v>
      </c>
      <c r="K11" s="57"/>
      <c r="L11" s="57"/>
      <c r="M11" s="58" t="str">
        <f t="shared" ref="M11:M217" si="3">D11</f>
        <v>шт</v>
      </c>
      <c r="N11" s="59">
        <f t="shared" ref="N11:N217" si="4">E11</f>
        <v>15.6</v>
      </c>
      <c r="O11" s="60"/>
      <c r="P11" s="58">
        <f t="shared" ref="P11:P217" si="5">F11</f>
        <v>588</v>
      </c>
      <c r="Q11" s="79">
        <f t="shared" ref="Q11:Q217" si="6">O11*P11</f>
        <v>0</v>
      </c>
      <c r="R11" s="54"/>
      <c r="S11" s="54"/>
      <c r="T11" s="54"/>
      <c r="U11" s="54"/>
      <c r="V11" s="54"/>
      <c r="W11" s="54"/>
      <c r="X11" s="54"/>
      <c r="Y11" s="54"/>
      <c r="Z11" s="54"/>
      <c r="AA11" s="54"/>
    </row>
    <row r="12" spans="1:27" s="50" customFormat="1" x14ac:dyDescent="0.25">
      <c r="A12" s="48"/>
      <c r="B12" s="75">
        <v>3</v>
      </c>
      <c r="C12" s="160" t="s">
        <v>32</v>
      </c>
      <c r="D12" s="51" t="s">
        <v>19</v>
      </c>
      <c r="E12" s="23">
        <v>14.13</v>
      </c>
      <c r="F12" s="24">
        <v>170</v>
      </c>
      <c r="G12" s="76">
        <f t="shared" si="0"/>
        <v>2402.1</v>
      </c>
      <c r="H12" s="54"/>
      <c r="I12" s="77">
        <f t="shared" si="1"/>
        <v>3</v>
      </c>
      <c r="J12" s="78" t="str">
        <f t="shared" si="2"/>
        <v>Лампа накаливания 75 Вт Е27</v>
      </c>
      <c r="K12" s="57"/>
      <c r="L12" s="57"/>
      <c r="M12" s="58" t="str">
        <f t="shared" si="3"/>
        <v>шт</v>
      </c>
      <c r="N12" s="59">
        <f t="shared" si="4"/>
        <v>14.13</v>
      </c>
      <c r="O12" s="60"/>
      <c r="P12" s="58">
        <f t="shared" si="5"/>
        <v>170</v>
      </c>
      <c r="Q12" s="79">
        <f t="shared" si="6"/>
        <v>0</v>
      </c>
      <c r="R12" s="54"/>
      <c r="S12" s="54"/>
      <c r="T12" s="54"/>
      <c r="U12" s="54"/>
      <c r="V12" s="54"/>
      <c r="W12" s="54"/>
      <c r="X12" s="54"/>
      <c r="Y12" s="54"/>
      <c r="Z12" s="54"/>
      <c r="AA12" s="54"/>
    </row>
    <row r="13" spans="1:27" s="50" customFormat="1" x14ac:dyDescent="0.25">
      <c r="A13" s="48"/>
      <c r="B13" s="75">
        <v>4</v>
      </c>
      <c r="C13" s="22" t="s">
        <v>29</v>
      </c>
      <c r="D13" s="51" t="s">
        <v>19</v>
      </c>
      <c r="E13" s="23">
        <v>14.13</v>
      </c>
      <c r="F13" s="24">
        <v>1746</v>
      </c>
      <c r="G13" s="76">
        <f t="shared" si="0"/>
        <v>24670.98</v>
      </c>
      <c r="H13" s="54"/>
      <c r="I13" s="77">
        <f t="shared" si="1"/>
        <v>4</v>
      </c>
      <c r="J13" s="78" t="str">
        <f t="shared" si="2"/>
        <v>Лампа накаливания 95 Вт Е27</v>
      </c>
      <c r="K13" s="57"/>
      <c r="L13" s="57"/>
      <c r="M13" s="58" t="str">
        <f t="shared" si="3"/>
        <v>шт</v>
      </c>
      <c r="N13" s="59">
        <f t="shared" si="4"/>
        <v>14.13</v>
      </c>
      <c r="O13" s="60"/>
      <c r="P13" s="58">
        <f t="shared" si="5"/>
        <v>1746</v>
      </c>
      <c r="Q13" s="79">
        <f t="shared" si="6"/>
        <v>0</v>
      </c>
      <c r="R13" s="54"/>
      <c r="S13" s="54"/>
      <c r="T13" s="54"/>
      <c r="U13" s="54"/>
      <c r="V13" s="54"/>
      <c r="W13" s="54"/>
      <c r="X13" s="54"/>
      <c r="Y13" s="54"/>
      <c r="Z13" s="54"/>
      <c r="AA13" s="54"/>
    </row>
    <row r="14" spans="1:27" s="50" customFormat="1" ht="30" x14ac:dyDescent="0.25">
      <c r="A14" s="48"/>
      <c r="B14" s="75">
        <v>5</v>
      </c>
      <c r="C14" s="22" t="s">
        <v>170</v>
      </c>
      <c r="D14" s="51" t="s">
        <v>19</v>
      </c>
      <c r="E14" s="27">
        <v>96.41</v>
      </c>
      <c r="F14" s="28">
        <v>20</v>
      </c>
      <c r="G14" s="53">
        <f t="shared" si="0"/>
        <v>1928.1999999999998</v>
      </c>
      <c r="H14" s="54"/>
      <c r="I14" s="77">
        <f t="shared" si="1"/>
        <v>5</v>
      </c>
      <c r="J14" s="78" t="str">
        <f t="shared" si="2"/>
        <v>Лампа газоразрядная ртутная 
высокого давления ДРЛ-125 или эквивалент</v>
      </c>
      <c r="K14" s="57"/>
      <c r="L14" s="57"/>
      <c r="M14" s="58" t="str">
        <f t="shared" si="3"/>
        <v>шт</v>
      </c>
      <c r="N14" s="59">
        <f t="shared" si="4"/>
        <v>96.41</v>
      </c>
      <c r="O14" s="60"/>
      <c r="P14" s="58">
        <f t="shared" si="5"/>
        <v>20</v>
      </c>
      <c r="Q14" s="79">
        <f t="shared" si="6"/>
        <v>0</v>
      </c>
      <c r="R14" s="54"/>
      <c r="S14" s="54"/>
      <c r="T14" s="54"/>
      <c r="U14" s="54"/>
      <c r="V14" s="54"/>
      <c r="W14" s="54"/>
      <c r="X14" s="54"/>
      <c r="Y14" s="54"/>
      <c r="Z14" s="54"/>
      <c r="AA14" s="54"/>
    </row>
    <row r="15" spans="1:27" s="50" customFormat="1" ht="30" x14ac:dyDescent="0.25">
      <c r="A15" s="48"/>
      <c r="B15" s="75">
        <v>6</v>
      </c>
      <c r="C15" s="22" t="s">
        <v>171</v>
      </c>
      <c r="D15" s="51" t="s">
        <v>19</v>
      </c>
      <c r="E15" s="27">
        <v>185.8</v>
      </c>
      <c r="F15" s="28">
        <v>240</v>
      </c>
      <c r="G15" s="53">
        <f t="shared" si="0"/>
        <v>44592</v>
      </c>
      <c r="H15" s="54"/>
      <c r="I15" s="77">
        <f t="shared" si="1"/>
        <v>6</v>
      </c>
      <c r="J15" s="78" t="str">
        <f t="shared" si="2"/>
        <v>Лампа газоразрядная ртутная 
высокого давления ДРЛ-250 или эквивалент</v>
      </c>
      <c r="K15" s="57"/>
      <c r="L15" s="57"/>
      <c r="M15" s="58" t="str">
        <f t="shared" si="3"/>
        <v>шт</v>
      </c>
      <c r="N15" s="59">
        <f t="shared" si="4"/>
        <v>185.8</v>
      </c>
      <c r="O15" s="60"/>
      <c r="P15" s="58">
        <f t="shared" si="5"/>
        <v>240</v>
      </c>
      <c r="Q15" s="79">
        <f t="shared" si="6"/>
        <v>0</v>
      </c>
      <c r="R15" s="54"/>
      <c r="S15" s="54"/>
      <c r="T15" s="54"/>
      <c r="U15" s="54"/>
      <c r="V15" s="54"/>
      <c r="W15" s="54"/>
      <c r="X15" s="54"/>
      <c r="Y15" s="54"/>
      <c r="Z15" s="54"/>
      <c r="AA15" s="54"/>
    </row>
    <row r="16" spans="1:27" s="50" customFormat="1" ht="30" x14ac:dyDescent="0.25">
      <c r="A16" s="48"/>
      <c r="B16" s="75">
        <v>7</v>
      </c>
      <c r="C16" s="22" t="s">
        <v>172</v>
      </c>
      <c r="D16" s="51" t="s">
        <v>19</v>
      </c>
      <c r="E16" s="27">
        <v>172.93</v>
      </c>
      <c r="F16" s="24">
        <v>20</v>
      </c>
      <c r="G16" s="53">
        <f t="shared" si="0"/>
        <v>3458.6000000000004</v>
      </c>
      <c r="H16" s="54"/>
      <c r="I16" s="77">
        <f t="shared" si="1"/>
        <v>7</v>
      </c>
      <c r="J16" s="78" t="str">
        <f t="shared" si="2"/>
        <v>Лампа газоразрядная ртутная 
высокого давления ДРЛ-400 или эквивалент</v>
      </c>
      <c r="K16" s="57"/>
      <c r="L16" s="57"/>
      <c r="M16" s="58" t="str">
        <f t="shared" si="3"/>
        <v>шт</v>
      </c>
      <c r="N16" s="59">
        <f t="shared" si="4"/>
        <v>172.93</v>
      </c>
      <c r="O16" s="60"/>
      <c r="P16" s="58">
        <f t="shared" si="5"/>
        <v>20</v>
      </c>
      <c r="Q16" s="79">
        <f t="shared" si="6"/>
        <v>0</v>
      </c>
      <c r="R16" s="54"/>
      <c r="S16" s="54"/>
      <c r="T16" s="54"/>
      <c r="U16" s="54"/>
      <c r="V16" s="54"/>
      <c r="W16" s="54"/>
      <c r="X16" s="54"/>
      <c r="Y16" s="54"/>
      <c r="Z16" s="54"/>
      <c r="AA16" s="54"/>
    </row>
    <row r="17" spans="1:27" s="50" customFormat="1" ht="30" x14ac:dyDescent="0.25">
      <c r="A17" s="48"/>
      <c r="B17" s="75">
        <v>8</v>
      </c>
      <c r="C17" s="22" t="s">
        <v>173</v>
      </c>
      <c r="D17" s="51" t="s">
        <v>19</v>
      </c>
      <c r="E17" s="27">
        <v>46.44</v>
      </c>
      <c r="F17" s="24">
        <v>130</v>
      </c>
      <c r="G17" s="76">
        <f t="shared" si="0"/>
        <v>6037.2</v>
      </c>
      <c r="H17" s="54"/>
      <c r="I17" s="77">
        <f t="shared" si="1"/>
        <v>8</v>
      </c>
      <c r="J17" s="78" t="str">
        <f t="shared" si="2"/>
        <v>Лампа люминесцентная L 18 Вт/765 OSRAM или эквивалент</v>
      </c>
      <c r="K17" s="57"/>
      <c r="L17" s="57"/>
      <c r="M17" s="58" t="str">
        <f t="shared" si="3"/>
        <v>шт</v>
      </c>
      <c r="N17" s="59">
        <f t="shared" si="4"/>
        <v>46.44</v>
      </c>
      <c r="O17" s="60"/>
      <c r="P17" s="58">
        <f t="shared" si="5"/>
        <v>130</v>
      </c>
      <c r="Q17" s="79">
        <f t="shared" si="6"/>
        <v>0</v>
      </c>
      <c r="R17" s="54"/>
      <c r="S17" s="54"/>
      <c r="T17" s="54"/>
      <c r="U17" s="54"/>
      <c r="V17" s="54"/>
      <c r="W17" s="54"/>
      <c r="X17" s="54"/>
      <c r="Y17" s="54"/>
      <c r="Z17" s="54"/>
      <c r="AA17" s="54"/>
    </row>
    <row r="18" spans="1:27" s="50" customFormat="1" ht="30" x14ac:dyDescent="0.25">
      <c r="A18" s="48"/>
      <c r="B18" s="75">
        <v>9</v>
      </c>
      <c r="C18" s="22" t="s">
        <v>174</v>
      </c>
      <c r="D18" s="51" t="s">
        <v>19</v>
      </c>
      <c r="E18" s="27">
        <v>46.44</v>
      </c>
      <c r="F18" s="24">
        <v>100</v>
      </c>
      <c r="G18" s="76">
        <f t="shared" si="0"/>
        <v>4644</v>
      </c>
      <c r="H18" s="54"/>
      <c r="I18" s="77">
        <f t="shared" si="1"/>
        <v>9</v>
      </c>
      <c r="J18" s="78" t="str">
        <f t="shared" si="2"/>
        <v>Лампа люминесцентная L 20 Вт/765 OSRAM или эквивалент</v>
      </c>
      <c r="K18" s="57"/>
      <c r="L18" s="57"/>
      <c r="M18" s="58" t="str">
        <f t="shared" si="3"/>
        <v>шт</v>
      </c>
      <c r="N18" s="59">
        <f t="shared" si="4"/>
        <v>46.44</v>
      </c>
      <c r="O18" s="60"/>
      <c r="P18" s="58">
        <f t="shared" si="5"/>
        <v>100</v>
      </c>
      <c r="Q18" s="79">
        <f t="shared" si="6"/>
        <v>0</v>
      </c>
      <c r="R18" s="54"/>
      <c r="S18" s="54"/>
      <c r="T18" s="54"/>
      <c r="U18" s="54"/>
      <c r="V18" s="54"/>
      <c r="W18" s="54"/>
      <c r="X18" s="54"/>
      <c r="Y18" s="54"/>
      <c r="Z18" s="54"/>
      <c r="AA18" s="54"/>
    </row>
    <row r="19" spans="1:27" s="50" customFormat="1" ht="30" x14ac:dyDescent="0.25">
      <c r="A19" s="48"/>
      <c r="B19" s="75">
        <v>10</v>
      </c>
      <c r="C19" s="22" t="s">
        <v>175</v>
      </c>
      <c r="D19" s="51" t="s">
        <v>19</v>
      </c>
      <c r="E19" s="27">
        <v>56.55</v>
      </c>
      <c r="F19" s="24">
        <v>130</v>
      </c>
      <c r="G19" s="76">
        <f t="shared" si="0"/>
        <v>7351.5</v>
      </c>
      <c r="H19" s="54"/>
      <c r="I19" s="77">
        <f t="shared" si="1"/>
        <v>10</v>
      </c>
      <c r="J19" s="78" t="str">
        <f t="shared" si="2"/>
        <v>Лампа люминесцентная L 36 Вт/640 OSRAM или эквивалент</v>
      </c>
      <c r="K19" s="80"/>
      <c r="L19" s="80"/>
      <c r="M19" s="58" t="str">
        <f t="shared" si="3"/>
        <v>шт</v>
      </c>
      <c r="N19" s="59">
        <f t="shared" si="4"/>
        <v>56.55</v>
      </c>
      <c r="O19" s="81"/>
      <c r="P19" s="58">
        <f t="shared" si="5"/>
        <v>130</v>
      </c>
      <c r="Q19" s="79">
        <f t="shared" si="6"/>
        <v>0</v>
      </c>
      <c r="R19" s="54"/>
      <c r="S19" s="54"/>
      <c r="T19" s="54"/>
      <c r="U19" s="54"/>
      <c r="V19" s="54"/>
      <c r="W19" s="54"/>
      <c r="X19" s="54"/>
      <c r="Y19" s="54"/>
      <c r="Z19" s="54"/>
      <c r="AA19" s="54"/>
    </row>
    <row r="20" spans="1:27" s="50" customFormat="1" ht="30" x14ac:dyDescent="0.25">
      <c r="A20" s="48"/>
      <c r="B20" s="75">
        <v>11</v>
      </c>
      <c r="C20" s="22" t="s">
        <v>176</v>
      </c>
      <c r="D20" s="51" t="s">
        <v>19</v>
      </c>
      <c r="E20" s="27">
        <v>41.89</v>
      </c>
      <c r="F20" s="24">
        <v>20</v>
      </c>
      <c r="G20" s="76">
        <f t="shared" si="0"/>
        <v>837.8</v>
      </c>
      <c r="H20" s="54"/>
      <c r="I20" s="77">
        <f t="shared" si="1"/>
        <v>11</v>
      </c>
      <c r="J20" s="78" t="str">
        <f t="shared" si="2"/>
        <v>Лампа люминесцентная L 80 Вт/765 OSRAM или эквивалент</v>
      </c>
      <c r="K20" s="80"/>
      <c r="L20" s="80"/>
      <c r="M20" s="58" t="str">
        <f t="shared" si="3"/>
        <v>шт</v>
      </c>
      <c r="N20" s="59">
        <f t="shared" si="4"/>
        <v>41.89</v>
      </c>
      <c r="O20" s="81"/>
      <c r="P20" s="58">
        <f t="shared" si="5"/>
        <v>20</v>
      </c>
      <c r="Q20" s="79">
        <f t="shared" si="6"/>
        <v>0</v>
      </c>
      <c r="R20" s="54"/>
      <c r="S20" s="54"/>
      <c r="T20" s="54"/>
      <c r="U20" s="54"/>
      <c r="V20" s="54"/>
      <c r="W20" s="54"/>
      <c r="X20" s="54"/>
      <c r="Y20" s="54"/>
      <c r="Z20" s="54"/>
      <c r="AA20" s="54"/>
    </row>
    <row r="21" spans="1:27" s="50" customFormat="1" ht="30" x14ac:dyDescent="0.25">
      <c r="A21" s="48"/>
      <c r="B21" s="75">
        <v>12</v>
      </c>
      <c r="C21" s="22" t="s">
        <v>177</v>
      </c>
      <c r="D21" s="51" t="s">
        <v>19</v>
      </c>
      <c r="E21" s="27">
        <v>114.6</v>
      </c>
      <c r="F21" s="24">
        <v>100</v>
      </c>
      <c r="G21" s="53">
        <f t="shared" si="0"/>
        <v>11460</v>
      </c>
      <c r="H21" s="54"/>
      <c r="I21" s="77">
        <f t="shared" si="1"/>
        <v>12</v>
      </c>
      <c r="J21" s="78" t="str">
        <f t="shared" si="2"/>
        <v>Лампа энергосберегающая
 КЛЛ 30/840 E27 Jazzway 4U или эквивалент</v>
      </c>
      <c r="K21" s="80"/>
      <c r="L21" s="80"/>
      <c r="M21" s="58" t="str">
        <f t="shared" si="3"/>
        <v>шт</v>
      </c>
      <c r="N21" s="59">
        <f t="shared" si="4"/>
        <v>114.6</v>
      </c>
      <c r="O21" s="81"/>
      <c r="P21" s="58">
        <f t="shared" si="5"/>
        <v>100</v>
      </c>
      <c r="Q21" s="79">
        <f t="shared" si="6"/>
        <v>0</v>
      </c>
      <c r="R21" s="54"/>
      <c r="S21" s="54"/>
      <c r="T21" s="54"/>
      <c r="U21" s="54"/>
      <c r="V21" s="54"/>
      <c r="W21" s="54"/>
      <c r="X21" s="54"/>
      <c r="Y21" s="54"/>
      <c r="Z21" s="54"/>
      <c r="AA21" s="54"/>
    </row>
    <row r="22" spans="1:27" s="50" customFormat="1" ht="30" x14ac:dyDescent="0.25">
      <c r="A22" s="48"/>
      <c r="B22" s="75">
        <v>13</v>
      </c>
      <c r="C22" s="22" t="s">
        <v>178</v>
      </c>
      <c r="D22" s="51" t="s">
        <v>19</v>
      </c>
      <c r="E22" s="27">
        <v>117.21</v>
      </c>
      <c r="F22" s="24">
        <v>15</v>
      </c>
      <c r="G22" s="53">
        <f t="shared" si="0"/>
        <v>1758.1499999999999</v>
      </c>
      <c r="H22" s="54"/>
      <c r="I22" s="77">
        <f t="shared" si="1"/>
        <v>13</v>
      </c>
      <c r="J22" s="78" t="str">
        <f t="shared" si="2"/>
        <v>Лампа энергосберегающая Ecola Spiral Mini 
S-16  12W 220V E27 2700K 95*43 или эквивалент</v>
      </c>
      <c r="K22" s="80"/>
      <c r="L22" s="80"/>
      <c r="M22" s="58" t="str">
        <f t="shared" si="3"/>
        <v>шт</v>
      </c>
      <c r="N22" s="59">
        <f t="shared" si="4"/>
        <v>117.21</v>
      </c>
      <c r="O22" s="81"/>
      <c r="P22" s="58">
        <f t="shared" si="5"/>
        <v>15</v>
      </c>
      <c r="Q22" s="79">
        <f t="shared" si="6"/>
        <v>0</v>
      </c>
      <c r="R22" s="54"/>
      <c r="S22" s="54"/>
      <c r="T22" s="54"/>
      <c r="U22" s="54"/>
      <c r="V22" s="54"/>
      <c r="W22" s="54"/>
      <c r="X22" s="54"/>
      <c r="Y22" s="54"/>
      <c r="Z22" s="54"/>
      <c r="AA22" s="54"/>
    </row>
    <row r="23" spans="1:27" s="50" customFormat="1" ht="30" x14ac:dyDescent="0.25">
      <c r="A23" s="48"/>
      <c r="B23" s="75">
        <v>14</v>
      </c>
      <c r="C23" s="22" t="s">
        <v>179</v>
      </c>
      <c r="D23" s="51" t="s">
        <v>19</v>
      </c>
      <c r="E23" s="27">
        <v>131.27000000000001</v>
      </c>
      <c r="F23" s="24">
        <v>102</v>
      </c>
      <c r="G23" s="53">
        <f t="shared" si="0"/>
        <v>13389.54</v>
      </c>
      <c r="H23" s="54"/>
      <c r="I23" s="77">
        <f t="shared" si="1"/>
        <v>14</v>
      </c>
      <c r="J23" s="78" t="str">
        <f t="shared" si="2"/>
        <v>Лампа энергосберегающая Navigator SH 
30W/860 E27 или эквивалент</v>
      </c>
      <c r="K23" s="80"/>
      <c r="L23" s="80"/>
      <c r="M23" s="58" t="str">
        <f t="shared" si="3"/>
        <v>шт</v>
      </c>
      <c r="N23" s="59">
        <f t="shared" si="4"/>
        <v>131.27000000000001</v>
      </c>
      <c r="O23" s="81"/>
      <c r="P23" s="58">
        <f t="shared" si="5"/>
        <v>102</v>
      </c>
      <c r="Q23" s="79">
        <f t="shared" si="6"/>
        <v>0</v>
      </c>
      <c r="R23" s="54"/>
      <c r="S23" s="54"/>
      <c r="T23" s="54"/>
      <c r="U23" s="54"/>
      <c r="V23" s="54"/>
      <c r="W23" s="54"/>
      <c r="X23" s="54"/>
      <c r="Y23" s="54"/>
      <c r="Z23" s="54"/>
      <c r="AA23" s="54"/>
    </row>
    <row r="24" spans="1:27" s="50" customFormat="1" ht="30" x14ac:dyDescent="0.25">
      <c r="A24" s="48"/>
      <c r="B24" s="75">
        <v>15</v>
      </c>
      <c r="C24" s="29" t="s">
        <v>180</v>
      </c>
      <c r="D24" s="51" t="s">
        <v>19</v>
      </c>
      <c r="E24" s="27">
        <v>183.32</v>
      </c>
      <c r="F24" s="30">
        <v>9</v>
      </c>
      <c r="G24" s="53">
        <f t="shared" si="0"/>
        <v>1649.8799999999999</v>
      </c>
      <c r="H24" s="54"/>
      <c r="I24" s="77">
        <f t="shared" si="1"/>
        <v>15</v>
      </c>
      <c r="J24" s="78" t="str">
        <f t="shared" si="2"/>
        <v>Лампа энергосберегающая 
КЛЛ 30/865 Е27 D60x128 или эквивалент</v>
      </c>
      <c r="K24" s="80"/>
      <c r="L24" s="80"/>
      <c r="M24" s="58" t="str">
        <f t="shared" si="3"/>
        <v>шт</v>
      </c>
      <c r="N24" s="59">
        <f t="shared" si="4"/>
        <v>183.32</v>
      </c>
      <c r="O24" s="81"/>
      <c r="P24" s="58">
        <f t="shared" si="5"/>
        <v>9</v>
      </c>
      <c r="Q24" s="79">
        <f t="shared" si="6"/>
        <v>0</v>
      </c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1:27" s="50" customFormat="1" ht="30" x14ac:dyDescent="0.25">
      <c r="A25" s="48"/>
      <c r="B25" s="75">
        <v>16</v>
      </c>
      <c r="C25" s="22" t="s">
        <v>181</v>
      </c>
      <c r="D25" s="51" t="s">
        <v>19</v>
      </c>
      <c r="E25" s="27">
        <v>112.425</v>
      </c>
      <c r="F25" s="24">
        <v>400</v>
      </c>
      <c r="G25" s="53">
        <f t="shared" si="0"/>
        <v>44970</v>
      </c>
      <c r="H25" s="54"/>
      <c r="I25" s="77">
        <f t="shared" si="1"/>
        <v>16</v>
      </c>
      <c r="J25" s="78" t="str">
        <f t="shared" si="2"/>
        <v>Лампа светодиодная LED-T8 18 Вт 
220В G13 1600Лм (1200mm) ASD или эквивалент</v>
      </c>
      <c r="K25" s="80"/>
      <c r="L25" s="80"/>
      <c r="M25" s="58" t="str">
        <f t="shared" si="3"/>
        <v>шт</v>
      </c>
      <c r="N25" s="59">
        <f t="shared" si="4"/>
        <v>112.425</v>
      </c>
      <c r="O25" s="81"/>
      <c r="P25" s="58">
        <f t="shared" si="5"/>
        <v>400</v>
      </c>
      <c r="Q25" s="79">
        <f t="shared" si="6"/>
        <v>0</v>
      </c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s="50" customFormat="1" ht="30" x14ac:dyDescent="0.25">
      <c r="A26" s="48"/>
      <c r="B26" s="75">
        <v>17</v>
      </c>
      <c r="C26" s="29" t="s">
        <v>182</v>
      </c>
      <c r="D26" s="51" t="s">
        <v>19</v>
      </c>
      <c r="E26" s="31">
        <v>100.38</v>
      </c>
      <c r="F26" s="30">
        <v>175</v>
      </c>
      <c r="G26" s="53">
        <f t="shared" si="0"/>
        <v>17566.5</v>
      </c>
      <c r="H26" s="54"/>
      <c r="I26" s="77">
        <f t="shared" si="1"/>
        <v>17</v>
      </c>
      <c r="J26" s="78" t="str">
        <f t="shared" si="2"/>
        <v>Лампа светодиодная LED-T8R 10 Вт 
220В G13  900Лм ASD или эквивалент</v>
      </c>
      <c r="K26" s="80"/>
      <c r="L26" s="80"/>
      <c r="M26" s="58" t="str">
        <f t="shared" si="3"/>
        <v>шт</v>
      </c>
      <c r="N26" s="59">
        <f t="shared" si="4"/>
        <v>100.38</v>
      </c>
      <c r="O26" s="81"/>
      <c r="P26" s="58">
        <f t="shared" si="5"/>
        <v>175</v>
      </c>
      <c r="Q26" s="79">
        <f t="shared" si="6"/>
        <v>0</v>
      </c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s="50" customFormat="1" ht="30" x14ac:dyDescent="0.25">
      <c r="A27" s="48"/>
      <c r="B27" s="75">
        <v>18</v>
      </c>
      <c r="C27" s="22" t="s">
        <v>183</v>
      </c>
      <c r="D27" s="51" t="s">
        <v>19</v>
      </c>
      <c r="E27" s="32">
        <v>151.666</v>
      </c>
      <c r="F27" s="24">
        <v>990</v>
      </c>
      <c r="G27" s="53">
        <f t="shared" si="0"/>
        <v>150149.34</v>
      </c>
      <c r="H27" s="54"/>
      <c r="I27" s="77">
        <f t="shared" si="1"/>
        <v>18</v>
      </c>
      <c r="J27" s="78" t="str">
        <f t="shared" si="2"/>
        <v>Лампа светодиодная LED-T8 10 Вт/6400 
600mm Smartbuy или эквивалент</v>
      </c>
      <c r="K27" s="80"/>
      <c r="L27" s="80"/>
      <c r="M27" s="58" t="str">
        <f t="shared" si="3"/>
        <v>шт</v>
      </c>
      <c r="N27" s="59">
        <f t="shared" si="4"/>
        <v>151.666</v>
      </c>
      <c r="O27" s="81"/>
      <c r="P27" s="58">
        <f t="shared" si="5"/>
        <v>990</v>
      </c>
      <c r="Q27" s="79">
        <f t="shared" si="6"/>
        <v>0</v>
      </c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s="50" customFormat="1" ht="30" x14ac:dyDescent="0.25">
      <c r="A28" s="48"/>
      <c r="B28" s="75">
        <v>19</v>
      </c>
      <c r="C28" s="22" t="s">
        <v>184</v>
      </c>
      <c r="D28" s="51" t="s">
        <v>19</v>
      </c>
      <c r="E28" s="33">
        <v>112.43</v>
      </c>
      <c r="F28" s="34">
        <v>25</v>
      </c>
      <c r="G28" s="53">
        <f t="shared" si="0"/>
        <v>2810.75</v>
      </c>
      <c r="H28" s="54"/>
      <c r="I28" s="77">
        <f t="shared" si="1"/>
        <v>19</v>
      </c>
      <c r="J28" s="78" t="str">
        <f t="shared" si="2"/>
        <v>Лампа светодиодная LED-T8 18 Вт/4100 
1200mm Smartbuy или эквивалент</v>
      </c>
      <c r="K28" s="80"/>
      <c r="L28" s="80"/>
      <c r="M28" s="58" t="str">
        <f t="shared" si="3"/>
        <v>шт</v>
      </c>
      <c r="N28" s="59">
        <f t="shared" si="4"/>
        <v>112.43</v>
      </c>
      <c r="O28" s="81"/>
      <c r="P28" s="58">
        <f t="shared" si="5"/>
        <v>25</v>
      </c>
      <c r="Q28" s="79">
        <f t="shared" si="6"/>
        <v>0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s="50" customFormat="1" ht="36.75" customHeight="1" x14ac:dyDescent="0.25">
      <c r="A29" s="48"/>
      <c r="B29" s="75">
        <v>20</v>
      </c>
      <c r="C29" s="22" t="s">
        <v>280</v>
      </c>
      <c r="D29" s="51" t="s">
        <v>19</v>
      </c>
      <c r="E29" s="33">
        <v>823.68</v>
      </c>
      <c r="F29" s="34">
        <v>5</v>
      </c>
      <c r="G29" s="53">
        <f t="shared" si="0"/>
        <v>4118.3999999999996</v>
      </c>
      <c r="H29" s="54"/>
      <c r="I29" s="77">
        <f t="shared" si="1"/>
        <v>20</v>
      </c>
      <c r="J29" s="78" t="str">
        <f t="shared" si="2"/>
        <v xml:space="preserve">Лампа светодиодная LB-65 40 Вт
230V E27-E40 4000K или эквивалент </v>
      </c>
      <c r="K29" s="80"/>
      <c r="L29" s="80"/>
      <c r="M29" s="58" t="str">
        <f t="shared" si="3"/>
        <v>шт</v>
      </c>
      <c r="N29" s="59">
        <f t="shared" si="4"/>
        <v>823.68</v>
      </c>
      <c r="O29" s="81"/>
      <c r="P29" s="58">
        <f t="shared" si="5"/>
        <v>5</v>
      </c>
      <c r="Q29" s="79">
        <f t="shared" si="6"/>
        <v>0</v>
      </c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s="50" customFormat="1" ht="45" x14ac:dyDescent="0.25">
      <c r="A30" s="48"/>
      <c r="B30" s="75">
        <v>21</v>
      </c>
      <c r="C30" s="22" t="s">
        <v>185</v>
      </c>
      <c r="D30" s="51" t="s">
        <v>19</v>
      </c>
      <c r="E30" s="33">
        <v>186.03</v>
      </c>
      <c r="F30" s="34">
        <v>10</v>
      </c>
      <c r="G30" s="53">
        <f t="shared" si="0"/>
        <v>1860.3</v>
      </c>
      <c r="H30" s="54"/>
      <c r="I30" s="77">
        <f t="shared" si="1"/>
        <v>21</v>
      </c>
      <c r="J30" s="78" t="str">
        <f t="shared" si="2"/>
        <v>Лампа светодиодная LED A60 25 Вт 
E27 230В 4500К 2400лм ЭКОНОМКА  или эквивалент</v>
      </c>
      <c r="K30" s="80"/>
      <c r="L30" s="80"/>
      <c r="M30" s="58" t="str">
        <f t="shared" si="3"/>
        <v>шт</v>
      </c>
      <c r="N30" s="59">
        <f t="shared" si="4"/>
        <v>186.03</v>
      </c>
      <c r="O30" s="81"/>
      <c r="P30" s="58">
        <f t="shared" si="5"/>
        <v>10</v>
      </c>
      <c r="Q30" s="79">
        <f t="shared" si="6"/>
        <v>0</v>
      </c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s="50" customFormat="1" ht="30" x14ac:dyDescent="0.25">
      <c r="A31" s="48"/>
      <c r="B31" s="75">
        <v>22</v>
      </c>
      <c r="C31" s="22" t="s">
        <v>186</v>
      </c>
      <c r="D31" s="51" t="s">
        <v>19</v>
      </c>
      <c r="E31" s="33">
        <v>50.24</v>
      </c>
      <c r="F31" s="34">
        <v>366</v>
      </c>
      <c r="G31" s="53">
        <f t="shared" si="0"/>
        <v>18387.84</v>
      </c>
      <c r="H31" s="54"/>
      <c r="I31" s="77">
        <f t="shared" si="1"/>
        <v>22</v>
      </c>
      <c r="J31" s="78" t="str">
        <f t="shared" si="2"/>
        <v>Лампа светодиодная LED A60 std 7 Вт 
230В Е27 4000К 630Лм ASD или эквивалент</v>
      </c>
      <c r="K31" s="80"/>
      <c r="L31" s="80"/>
      <c r="M31" s="58" t="str">
        <f t="shared" si="3"/>
        <v>шт</v>
      </c>
      <c r="N31" s="59">
        <f t="shared" si="4"/>
        <v>50.24</v>
      </c>
      <c r="O31" s="81"/>
      <c r="P31" s="58">
        <f t="shared" si="5"/>
        <v>366</v>
      </c>
      <c r="Q31" s="79">
        <f t="shared" si="6"/>
        <v>0</v>
      </c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s="50" customFormat="1" ht="30" x14ac:dyDescent="0.25">
      <c r="A32" s="48"/>
      <c r="B32" s="75">
        <v>23</v>
      </c>
      <c r="C32" s="22" t="s">
        <v>187</v>
      </c>
      <c r="D32" s="51" t="s">
        <v>19</v>
      </c>
      <c r="E32" s="33">
        <v>96.59</v>
      </c>
      <c r="F32" s="34">
        <v>70</v>
      </c>
      <c r="G32" s="53">
        <f t="shared" si="0"/>
        <v>6761.3</v>
      </c>
      <c r="H32" s="54"/>
      <c r="I32" s="77">
        <f t="shared" si="1"/>
        <v>23</v>
      </c>
      <c r="J32" s="78" t="str">
        <f t="shared" si="2"/>
        <v>Лампа светодиодная LED A60 std 15 Вт 
230В Е27 4000К 1350Лм ASD или эквивалент</v>
      </c>
      <c r="K32" s="80"/>
      <c r="L32" s="80"/>
      <c r="M32" s="58" t="str">
        <f t="shared" si="3"/>
        <v>шт</v>
      </c>
      <c r="N32" s="59">
        <f t="shared" si="4"/>
        <v>96.59</v>
      </c>
      <c r="O32" s="81"/>
      <c r="P32" s="58">
        <f t="shared" si="5"/>
        <v>70</v>
      </c>
      <c r="Q32" s="79">
        <f t="shared" si="6"/>
        <v>0</v>
      </c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s="50" customFormat="1" ht="45" x14ac:dyDescent="0.25">
      <c r="A33" s="48"/>
      <c r="B33" s="75">
        <v>24</v>
      </c>
      <c r="C33" s="22" t="s">
        <v>188</v>
      </c>
      <c r="D33" s="51" t="s">
        <v>19</v>
      </c>
      <c r="E33" s="33">
        <v>75.73</v>
      </c>
      <c r="F33" s="34">
        <v>25</v>
      </c>
      <c r="G33" s="53">
        <f t="shared" si="0"/>
        <v>1893.25</v>
      </c>
      <c r="H33" s="54"/>
      <c r="I33" s="77">
        <f t="shared" si="1"/>
        <v>24</v>
      </c>
      <c r="J33" s="78" t="str">
        <f t="shared" si="2"/>
        <v>Лампа светодиодная 
NAVIGATOR 94 389 NLL-A65-13-230-4K-E27 или эквивалент</v>
      </c>
      <c r="K33" s="80"/>
      <c r="L33" s="80"/>
      <c r="M33" s="58" t="str">
        <f t="shared" si="3"/>
        <v>шт</v>
      </c>
      <c r="N33" s="59">
        <f t="shared" si="4"/>
        <v>75.73</v>
      </c>
      <c r="O33" s="81"/>
      <c r="P33" s="58">
        <f t="shared" si="5"/>
        <v>25</v>
      </c>
      <c r="Q33" s="79">
        <f t="shared" si="6"/>
        <v>0</v>
      </c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s="50" customFormat="1" x14ac:dyDescent="0.25">
      <c r="A34" s="48"/>
      <c r="B34" s="75">
        <v>25</v>
      </c>
      <c r="C34" s="22" t="s">
        <v>35</v>
      </c>
      <c r="D34" s="51" t="s">
        <v>19</v>
      </c>
      <c r="E34" s="33">
        <v>107.17</v>
      </c>
      <c r="F34" s="34">
        <v>200</v>
      </c>
      <c r="G34" s="53">
        <f t="shared" si="0"/>
        <v>21434</v>
      </c>
      <c r="H34" s="54"/>
      <c r="I34" s="77">
        <f t="shared" si="1"/>
        <v>25</v>
      </c>
      <c r="J34" s="78" t="str">
        <f t="shared" si="2"/>
        <v>Лампа светодиодная Е27 20 Вт SBA6020</v>
      </c>
      <c r="K34" s="80"/>
      <c r="L34" s="80"/>
      <c r="M34" s="58" t="str">
        <f t="shared" si="3"/>
        <v>шт</v>
      </c>
      <c r="N34" s="59">
        <f t="shared" si="4"/>
        <v>107.17</v>
      </c>
      <c r="O34" s="81"/>
      <c r="P34" s="58">
        <f t="shared" si="5"/>
        <v>200</v>
      </c>
      <c r="Q34" s="79">
        <f t="shared" si="6"/>
        <v>0</v>
      </c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s="50" customFormat="1" x14ac:dyDescent="0.25">
      <c r="A35" s="48"/>
      <c r="B35" s="75">
        <v>26</v>
      </c>
      <c r="C35" s="22" t="s">
        <v>34</v>
      </c>
      <c r="D35" s="51" t="s">
        <v>19</v>
      </c>
      <c r="E35" s="33">
        <v>121.99</v>
      </c>
      <c r="F35" s="34">
        <v>30</v>
      </c>
      <c r="G35" s="53">
        <f t="shared" si="0"/>
        <v>3659.7</v>
      </c>
      <c r="H35" s="54"/>
      <c r="I35" s="77">
        <f t="shared" si="1"/>
        <v>26</v>
      </c>
      <c r="J35" s="78" t="str">
        <f t="shared" si="2"/>
        <v>Лампа светодиодная Е27 24 Вт 220В</v>
      </c>
      <c r="K35" s="80"/>
      <c r="L35" s="80"/>
      <c r="M35" s="58" t="str">
        <f t="shared" si="3"/>
        <v>шт</v>
      </c>
      <c r="N35" s="59">
        <f t="shared" si="4"/>
        <v>121.99</v>
      </c>
      <c r="O35" s="81"/>
      <c r="P35" s="58">
        <f t="shared" si="5"/>
        <v>30</v>
      </c>
      <c r="Q35" s="79">
        <f t="shared" si="6"/>
        <v>0</v>
      </c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s="50" customFormat="1" x14ac:dyDescent="0.25">
      <c r="A36" s="48"/>
      <c r="B36" s="75">
        <v>27</v>
      </c>
      <c r="C36" s="22" t="s">
        <v>33</v>
      </c>
      <c r="D36" s="51" t="s">
        <v>19</v>
      </c>
      <c r="E36" s="33">
        <v>257.14</v>
      </c>
      <c r="F36" s="34">
        <v>200</v>
      </c>
      <c r="G36" s="53">
        <f t="shared" si="0"/>
        <v>51428</v>
      </c>
      <c r="H36" s="54"/>
      <c r="I36" s="77">
        <f t="shared" si="1"/>
        <v>27</v>
      </c>
      <c r="J36" s="78" t="str">
        <f t="shared" si="2"/>
        <v>Лампа светодиодная Е27 30 Вт 220В</v>
      </c>
      <c r="K36" s="80"/>
      <c r="L36" s="80"/>
      <c r="M36" s="58" t="str">
        <f t="shared" si="3"/>
        <v>шт</v>
      </c>
      <c r="N36" s="59">
        <f t="shared" si="4"/>
        <v>257.14</v>
      </c>
      <c r="O36" s="81"/>
      <c r="P36" s="58">
        <f t="shared" si="5"/>
        <v>200</v>
      </c>
      <c r="Q36" s="79">
        <f t="shared" si="6"/>
        <v>0</v>
      </c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s="50" customFormat="1" x14ac:dyDescent="0.25">
      <c r="A37" s="48"/>
      <c r="B37" s="75">
        <v>28</v>
      </c>
      <c r="C37" s="22" t="s">
        <v>36</v>
      </c>
      <c r="D37" s="51" t="s">
        <v>19</v>
      </c>
      <c r="E37" s="33">
        <v>91.67</v>
      </c>
      <c r="F37" s="34">
        <v>100</v>
      </c>
      <c r="G37" s="53">
        <f t="shared" si="0"/>
        <v>9167</v>
      </c>
      <c r="H37" s="54"/>
      <c r="I37" s="77">
        <f t="shared" si="1"/>
        <v>28</v>
      </c>
      <c r="J37" s="78" t="str">
        <f t="shared" si="2"/>
        <v>Арматура светосигнальная СКЛ-11 Б-2-220</v>
      </c>
      <c r="K37" s="80"/>
      <c r="L37" s="80"/>
      <c r="M37" s="58" t="str">
        <f t="shared" si="3"/>
        <v>шт</v>
      </c>
      <c r="N37" s="59">
        <f t="shared" si="4"/>
        <v>91.67</v>
      </c>
      <c r="O37" s="81"/>
      <c r="P37" s="58">
        <f t="shared" si="5"/>
        <v>100</v>
      </c>
      <c r="Q37" s="79">
        <f t="shared" si="6"/>
        <v>0</v>
      </c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s="50" customFormat="1" ht="30" x14ac:dyDescent="0.25">
      <c r="A38" s="48"/>
      <c r="B38" s="75">
        <v>29</v>
      </c>
      <c r="C38" s="22" t="s">
        <v>37</v>
      </c>
      <c r="D38" s="51" t="s">
        <v>19</v>
      </c>
      <c r="E38" s="33">
        <v>99.83</v>
      </c>
      <c r="F38" s="34">
        <v>22</v>
      </c>
      <c r="G38" s="53">
        <f t="shared" si="0"/>
        <v>2196.2599999999998</v>
      </c>
      <c r="H38" s="54"/>
      <c r="I38" s="77">
        <f t="shared" si="1"/>
        <v>29</v>
      </c>
      <c r="J38" s="78" t="str">
        <f t="shared" si="2"/>
        <v>Лампа СКЛ 11А желтая, 
постоянное напряжение 220 В</v>
      </c>
      <c r="K38" s="80"/>
      <c r="L38" s="80"/>
      <c r="M38" s="58" t="str">
        <f t="shared" si="3"/>
        <v>шт</v>
      </c>
      <c r="N38" s="59">
        <f t="shared" si="4"/>
        <v>99.83</v>
      </c>
      <c r="O38" s="81"/>
      <c r="P38" s="58">
        <f t="shared" si="5"/>
        <v>22</v>
      </c>
      <c r="Q38" s="79">
        <f t="shared" si="6"/>
        <v>0</v>
      </c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s="50" customFormat="1" ht="30" x14ac:dyDescent="0.25">
      <c r="A39" s="48"/>
      <c r="B39" s="75">
        <v>30</v>
      </c>
      <c r="C39" s="22" t="s">
        <v>38</v>
      </c>
      <c r="D39" s="51" t="s">
        <v>19</v>
      </c>
      <c r="E39" s="33">
        <v>99.83</v>
      </c>
      <c r="F39" s="34">
        <v>19</v>
      </c>
      <c r="G39" s="53">
        <f t="shared" si="0"/>
        <v>1896.77</v>
      </c>
      <c r="H39" s="54"/>
      <c r="I39" s="77">
        <f t="shared" si="1"/>
        <v>30</v>
      </c>
      <c r="J39" s="78" t="str">
        <f t="shared" si="2"/>
        <v>Лампа СКЛ 11А зеленая, 
постоянное напряжение 220 В</v>
      </c>
      <c r="K39" s="80"/>
      <c r="L39" s="80"/>
      <c r="M39" s="58" t="str">
        <f t="shared" si="3"/>
        <v>шт</v>
      </c>
      <c r="N39" s="59">
        <f t="shared" si="4"/>
        <v>99.83</v>
      </c>
      <c r="O39" s="81"/>
      <c r="P39" s="58">
        <f t="shared" si="5"/>
        <v>19</v>
      </c>
      <c r="Q39" s="79">
        <f t="shared" si="6"/>
        <v>0</v>
      </c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s="50" customFormat="1" ht="30" x14ac:dyDescent="0.25">
      <c r="A40" s="48"/>
      <c r="B40" s="75">
        <v>31</v>
      </c>
      <c r="C40" s="22" t="s">
        <v>39</v>
      </c>
      <c r="D40" s="51" t="s">
        <v>19</v>
      </c>
      <c r="E40" s="33">
        <v>99.83</v>
      </c>
      <c r="F40" s="34">
        <v>19</v>
      </c>
      <c r="G40" s="53">
        <f t="shared" si="0"/>
        <v>1896.77</v>
      </c>
      <c r="H40" s="54"/>
      <c r="I40" s="77">
        <f t="shared" si="1"/>
        <v>31</v>
      </c>
      <c r="J40" s="78" t="str">
        <f t="shared" si="2"/>
        <v>Лампа СКЛ 11А красная, 
постоянное напряжение 220 В</v>
      </c>
      <c r="K40" s="80"/>
      <c r="L40" s="80"/>
      <c r="M40" s="58" t="str">
        <f t="shared" si="3"/>
        <v>шт</v>
      </c>
      <c r="N40" s="59">
        <f t="shared" si="4"/>
        <v>99.83</v>
      </c>
      <c r="O40" s="81"/>
      <c r="P40" s="58">
        <f t="shared" si="5"/>
        <v>19</v>
      </c>
      <c r="Q40" s="79">
        <f t="shared" si="6"/>
        <v>0</v>
      </c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s="50" customFormat="1" ht="30" x14ac:dyDescent="0.25">
      <c r="A41" s="48"/>
      <c r="B41" s="75">
        <v>32</v>
      </c>
      <c r="C41" s="22" t="s">
        <v>189</v>
      </c>
      <c r="D41" s="51" t="s">
        <v>19</v>
      </c>
      <c r="E41" s="33">
        <v>654.20799999999997</v>
      </c>
      <c r="F41" s="34">
        <v>105</v>
      </c>
      <c r="G41" s="53">
        <f t="shared" si="0"/>
        <v>68691.839999999997</v>
      </c>
      <c r="H41" s="54"/>
      <c r="I41" s="77">
        <f t="shared" si="1"/>
        <v>32</v>
      </c>
      <c r="J41" s="78" t="str">
        <f t="shared" si="2"/>
        <v>Панель светодиодная LP-02 40 Вт 160-260В 
6500 К  595х595х11 мм без ЭПРА IP40 или эквивалент</v>
      </c>
      <c r="K41" s="80"/>
      <c r="L41" s="80"/>
      <c r="M41" s="58" t="str">
        <f t="shared" si="3"/>
        <v>шт</v>
      </c>
      <c r="N41" s="59">
        <f t="shared" si="4"/>
        <v>654.20799999999997</v>
      </c>
      <c r="O41" s="81"/>
      <c r="P41" s="58">
        <f t="shared" si="5"/>
        <v>105</v>
      </c>
      <c r="Q41" s="79">
        <f t="shared" si="6"/>
        <v>0</v>
      </c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s="50" customFormat="1" ht="30" x14ac:dyDescent="0.25">
      <c r="A42" s="48"/>
      <c r="B42" s="75">
        <v>33</v>
      </c>
      <c r="C42" s="22" t="s">
        <v>190</v>
      </c>
      <c r="D42" s="51" t="s">
        <v>19</v>
      </c>
      <c r="E42" s="33">
        <v>535.86</v>
      </c>
      <c r="F42" s="34">
        <v>42</v>
      </c>
      <c r="G42" s="53">
        <f t="shared" si="0"/>
        <v>22506.12</v>
      </c>
      <c r="H42" s="54"/>
      <c r="I42" s="77">
        <f t="shared" si="1"/>
        <v>33</v>
      </c>
      <c r="J42" s="78" t="str">
        <f t="shared" si="2"/>
        <v>Светильник светодиодный  Эра SPO-2-36-4K  
36 Вт 4000К  3000Лм или эквивалент</v>
      </c>
      <c r="K42" s="80"/>
      <c r="L42" s="80"/>
      <c r="M42" s="58" t="str">
        <f t="shared" si="3"/>
        <v>шт</v>
      </c>
      <c r="N42" s="59">
        <f t="shared" si="4"/>
        <v>535.86</v>
      </c>
      <c r="O42" s="81"/>
      <c r="P42" s="58">
        <f t="shared" si="5"/>
        <v>42</v>
      </c>
      <c r="Q42" s="79">
        <f t="shared" si="6"/>
        <v>0</v>
      </c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s="50" customFormat="1" ht="30" x14ac:dyDescent="0.25">
      <c r="A43" s="48"/>
      <c r="B43" s="75">
        <v>34</v>
      </c>
      <c r="C43" s="22" t="s">
        <v>191</v>
      </c>
      <c r="D43" s="51" t="s">
        <v>19</v>
      </c>
      <c r="E43" s="33">
        <v>8384.5159999999996</v>
      </c>
      <c r="F43" s="34">
        <v>7</v>
      </c>
      <c r="G43" s="53">
        <f t="shared" si="0"/>
        <v>58691.611999999994</v>
      </c>
      <c r="H43" s="54"/>
      <c r="I43" s="77">
        <f t="shared" si="1"/>
        <v>34</v>
      </c>
      <c r="J43" s="78" t="str">
        <f t="shared" si="2"/>
        <v>Светильник светодиодный Evostar 
СКУ 02-2х50 001 УХЛ1 6200К или эквивалент</v>
      </c>
      <c r="K43" s="80"/>
      <c r="L43" s="80"/>
      <c r="M43" s="58" t="str">
        <f t="shared" si="3"/>
        <v>шт</v>
      </c>
      <c r="N43" s="59">
        <f t="shared" si="4"/>
        <v>8384.5159999999996</v>
      </c>
      <c r="O43" s="81"/>
      <c r="P43" s="58">
        <f t="shared" si="5"/>
        <v>7</v>
      </c>
      <c r="Q43" s="79">
        <f t="shared" si="6"/>
        <v>0</v>
      </c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s="50" customFormat="1" ht="30" x14ac:dyDescent="0.25">
      <c r="A44" s="48"/>
      <c r="B44" s="75">
        <v>35</v>
      </c>
      <c r="C44" s="22" t="s">
        <v>192</v>
      </c>
      <c r="D44" s="51" t="s">
        <v>19</v>
      </c>
      <c r="E44" s="33">
        <v>5858</v>
      </c>
      <c r="F44" s="34">
        <v>2</v>
      </c>
      <c r="G44" s="53">
        <f t="shared" si="0"/>
        <v>11716</v>
      </c>
      <c r="H44" s="54"/>
      <c r="I44" s="77">
        <f t="shared" si="1"/>
        <v>35</v>
      </c>
      <c r="J44" s="78" t="str">
        <f t="shared" si="2"/>
        <v>Светильник уличный светодиодный 
ДКУ 19-60-001 ALB или эквивалент</v>
      </c>
      <c r="K44" s="80"/>
      <c r="L44" s="80"/>
      <c r="M44" s="58" t="str">
        <f t="shared" si="3"/>
        <v>шт</v>
      </c>
      <c r="N44" s="59">
        <f t="shared" si="4"/>
        <v>5858</v>
      </c>
      <c r="O44" s="81"/>
      <c r="P44" s="58">
        <f t="shared" si="5"/>
        <v>2</v>
      </c>
      <c r="Q44" s="79">
        <f t="shared" si="6"/>
        <v>0</v>
      </c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s="50" customFormat="1" ht="30" x14ac:dyDescent="0.25">
      <c r="A45" s="48"/>
      <c r="B45" s="75">
        <v>36</v>
      </c>
      <c r="C45" s="22" t="s">
        <v>193</v>
      </c>
      <c r="D45" s="51" t="s">
        <v>19</v>
      </c>
      <c r="E45" s="33">
        <v>608.745</v>
      </c>
      <c r="F45" s="34">
        <v>94</v>
      </c>
      <c r="G45" s="53">
        <f t="shared" si="0"/>
        <v>57222.03</v>
      </c>
      <c r="H45" s="54"/>
      <c r="I45" s="77">
        <f t="shared" si="1"/>
        <v>36</v>
      </c>
      <c r="J45" s="78" t="str">
        <f t="shared" si="2"/>
        <v>Светильник светодиодный Jazzway PPO 1200 SMD 40 Вт 6500K; 3260Lm IP20 или эквивалент</v>
      </c>
      <c r="K45" s="80"/>
      <c r="L45" s="80"/>
      <c r="M45" s="58" t="str">
        <f t="shared" si="3"/>
        <v>шт</v>
      </c>
      <c r="N45" s="59">
        <f t="shared" si="4"/>
        <v>608.745</v>
      </c>
      <c r="O45" s="81"/>
      <c r="P45" s="58">
        <f t="shared" si="5"/>
        <v>94</v>
      </c>
      <c r="Q45" s="79">
        <f t="shared" si="6"/>
        <v>0</v>
      </c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s="50" customFormat="1" ht="30" x14ac:dyDescent="0.25">
      <c r="A46" s="48"/>
      <c r="B46" s="75">
        <v>37</v>
      </c>
      <c r="C46" s="22" t="s">
        <v>194</v>
      </c>
      <c r="D46" s="51" t="s">
        <v>19</v>
      </c>
      <c r="E46" s="33">
        <v>1521.31</v>
      </c>
      <c r="F46" s="34">
        <v>6</v>
      </c>
      <c r="G46" s="53">
        <f t="shared" si="0"/>
        <v>9127.86</v>
      </c>
      <c r="H46" s="54"/>
      <c r="I46" s="77">
        <f t="shared" si="1"/>
        <v>37</v>
      </c>
      <c r="J46" s="78" t="str">
        <f t="shared" si="2"/>
        <v>Светильник светодиодный LHB-02R 50 Вт 
160-260В 6500К 5000Лм IP40 или эквивалент</v>
      </c>
      <c r="K46" s="80"/>
      <c r="L46" s="80"/>
      <c r="M46" s="58" t="str">
        <f t="shared" si="3"/>
        <v>шт</v>
      </c>
      <c r="N46" s="59">
        <f t="shared" si="4"/>
        <v>1521.31</v>
      </c>
      <c r="O46" s="81"/>
      <c r="P46" s="58">
        <f t="shared" si="5"/>
        <v>6</v>
      </c>
      <c r="Q46" s="79">
        <f t="shared" si="6"/>
        <v>0</v>
      </c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s="50" customFormat="1" ht="30" x14ac:dyDescent="0.25">
      <c r="A47" s="48"/>
      <c r="B47" s="75">
        <v>38</v>
      </c>
      <c r="C47" s="22" t="s">
        <v>195</v>
      </c>
      <c r="D47" s="51" t="s">
        <v>19</v>
      </c>
      <c r="E47" s="33">
        <v>1488.24</v>
      </c>
      <c r="F47" s="34">
        <v>9</v>
      </c>
      <c r="G47" s="53">
        <f t="shared" si="0"/>
        <v>13394.16</v>
      </c>
      <c r="H47" s="54"/>
      <c r="I47" s="77">
        <f t="shared" si="1"/>
        <v>38</v>
      </c>
      <c r="J47" s="78" t="str">
        <f t="shared" si="2"/>
        <v>Светильник светодиодный SMD 50 Вт 5000лм или эквивалент</v>
      </c>
      <c r="K47" s="80"/>
      <c r="L47" s="80"/>
      <c r="M47" s="58" t="str">
        <f t="shared" si="3"/>
        <v>шт</v>
      </c>
      <c r="N47" s="59">
        <f t="shared" si="4"/>
        <v>1488.24</v>
      </c>
      <c r="O47" s="81"/>
      <c r="P47" s="58">
        <f t="shared" si="5"/>
        <v>9</v>
      </c>
      <c r="Q47" s="79">
        <f t="shared" si="6"/>
        <v>0</v>
      </c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s="50" customFormat="1" ht="30" x14ac:dyDescent="0.25">
      <c r="A48" s="48"/>
      <c r="B48" s="75">
        <v>39</v>
      </c>
      <c r="C48" s="22" t="s">
        <v>196</v>
      </c>
      <c r="D48" s="51" t="s">
        <v>19</v>
      </c>
      <c r="E48" s="33">
        <v>659.53300000000002</v>
      </c>
      <c r="F48" s="34">
        <v>15</v>
      </c>
      <c r="G48" s="53">
        <f t="shared" si="0"/>
        <v>9892.9950000000008</v>
      </c>
      <c r="H48" s="54"/>
      <c r="I48" s="77">
        <f t="shared" si="1"/>
        <v>39</v>
      </c>
      <c r="J48" s="78" t="str">
        <f t="shared" si="2"/>
        <v>Светильник светодиодный ULPC36W60-02 (595х595х19) или эквивалент</v>
      </c>
      <c r="K48" s="80"/>
      <c r="L48" s="80"/>
      <c r="M48" s="58" t="str">
        <f t="shared" si="3"/>
        <v>шт</v>
      </c>
      <c r="N48" s="59">
        <f t="shared" si="4"/>
        <v>659.53300000000002</v>
      </c>
      <c r="O48" s="81"/>
      <c r="P48" s="58">
        <f t="shared" si="5"/>
        <v>15</v>
      </c>
      <c r="Q48" s="79">
        <f t="shared" si="6"/>
        <v>0</v>
      </c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s="50" customFormat="1" ht="30" x14ac:dyDescent="0.25">
      <c r="A49" s="48"/>
      <c r="B49" s="75">
        <v>40</v>
      </c>
      <c r="C49" s="22" t="s">
        <v>197</v>
      </c>
      <c r="D49" s="51" t="s">
        <v>19</v>
      </c>
      <c r="E49" s="33">
        <v>819</v>
      </c>
      <c r="F49" s="34">
        <v>12</v>
      </c>
      <c r="G49" s="53">
        <f t="shared" si="0"/>
        <v>9828</v>
      </c>
      <c r="H49" s="54"/>
      <c r="I49" s="77">
        <f t="shared" si="1"/>
        <v>40</v>
      </c>
      <c r="J49" s="78" t="str">
        <f t="shared" si="2"/>
        <v>Светильник светодиодный герметичный 
ССП-159 36 Вт или эквивалент</v>
      </c>
      <c r="K49" s="80"/>
      <c r="L49" s="80"/>
      <c r="M49" s="58" t="str">
        <f t="shared" si="3"/>
        <v>шт</v>
      </c>
      <c r="N49" s="59">
        <f t="shared" si="4"/>
        <v>819</v>
      </c>
      <c r="O49" s="81"/>
      <c r="P49" s="58">
        <f t="shared" si="5"/>
        <v>12</v>
      </c>
      <c r="Q49" s="79">
        <f t="shared" si="6"/>
        <v>0</v>
      </c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s="50" customFormat="1" x14ac:dyDescent="0.25">
      <c r="A50" s="48"/>
      <c r="B50" s="75">
        <v>41</v>
      </c>
      <c r="C50" s="22" t="s">
        <v>198</v>
      </c>
      <c r="D50" s="51" t="s">
        <v>19</v>
      </c>
      <c r="E50" s="33">
        <v>623.27</v>
      </c>
      <c r="F50" s="34">
        <v>27</v>
      </c>
      <c r="G50" s="53">
        <f t="shared" si="0"/>
        <v>16828.29</v>
      </c>
      <c r="H50" s="54"/>
      <c r="I50" s="77">
        <f t="shared" si="1"/>
        <v>41</v>
      </c>
      <c r="J50" s="78" t="str">
        <f t="shared" si="2"/>
        <v>Светильник светодиодный СПБ-2 15 Вт или эквивалент</v>
      </c>
      <c r="K50" s="80"/>
      <c r="L50" s="80"/>
      <c r="M50" s="58" t="str">
        <f t="shared" si="3"/>
        <v>шт</v>
      </c>
      <c r="N50" s="59">
        <f t="shared" si="4"/>
        <v>623.27</v>
      </c>
      <c r="O50" s="81"/>
      <c r="P50" s="58">
        <f t="shared" si="5"/>
        <v>27</v>
      </c>
      <c r="Q50" s="79">
        <f t="shared" si="6"/>
        <v>0</v>
      </c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s="50" customFormat="1" x14ac:dyDescent="0.25">
      <c r="A51" s="48"/>
      <c r="B51" s="75">
        <v>42</v>
      </c>
      <c r="C51" s="22" t="s">
        <v>199</v>
      </c>
      <c r="D51" s="51" t="s">
        <v>19</v>
      </c>
      <c r="E51" s="33">
        <v>8.08</v>
      </c>
      <c r="F51" s="34">
        <v>80</v>
      </c>
      <c r="G51" s="53">
        <f t="shared" si="0"/>
        <v>646.4</v>
      </c>
      <c r="H51" s="54"/>
      <c r="I51" s="77">
        <f t="shared" si="1"/>
        <v>42</v>
      </c>
      <c r="J51" s="78" t="str">
        <f t="shared" si="2"/>
        <v>Стартер СК 127 В или эквивалент</v>
      </c>
      <c r="K51" s="80"/>
      <c r="L51" s="80"/>
      <c r="M51" s="58" t="str">
        <f t="shared" si="3"/>
        <v>шт</v>
      </c>
      <c r="N51" s="59">
        <f t="shared" si="4"/>
        <v>8.08</v>
      </c>
      <c r="O51" s="81"/>
      <c r="P51" s="58">
        <f t="shared" si="5"/>
        <v>80</v>
      </c>
      <c r="Q51" s="79">
        <f t="shared" si="6"/>
        <v>0</v>
      </c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s="50" customFormat="1" x14ac:dyDescent="0.25">
      <c r="A52" s="48"/>
      <c r="B52" s="75">
        <v>43</v>
      </c>
      <c r="C52" s="22" t="s">
        <v>200</v>
      </c>
      <c r="D52" s="51" t="s">
        <v>19</v>
      </c>
      <c r="E52" s="33">
        <v>10.55</v>
      </c>
      <c r="F52" s="34">
        <v>100</v>
      </c>
      <c r="G52" s="53">
        <f t="shared" si="0"/>
        <v>1055</v>
      </c>
      <c r="H52" s="54"/>
      <c r="I52" s="77">
        <f t="shared" si="1"/>
        <v>43</v>
      </c>
      <c r="J52" s="78" t="str">
        <f t="shared" si="2"/>
        <v>Стартер 20СК-127 или эквивалент</v>
      </c>
      <c r="K52" s="80"/>
      <c r="L52" s="80"/>
      <c r="M52" s="58" t="str">
        <f t="shared" si="3"/>
        <v>шт</v>
      </c>
      <c r="N52" s="59">
        <f t="shared" si="4"/>
        <v>10.55</v>
      </c>
      <c r="O52" s="81"/>
      <c r="P52" s="58">
        <f t="shared" si="5"/>
        <v>100</v>
      </c>
      <c r="Q52" s="79">
        <f t="shared" si="6"/>
        <v>0</v>
      </c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s="50" customFormat="1" x14ac:dyDescent="0.25">
      <c r="A53" s="48"/>
      <c r="B53" s="75">
        <v>44</v>
      </c>
      <c r="C53" s="22" t="s">
        <v>201</v>
      </c>
      <c r="D53" s="51" t="s">
        <v>19</v>
      </c>
      <c r="E53" s="33">
        <v>3.25</v>
      </c>
      <c r="F53" s="34">
        <v>100</v>
      </c>
      <c r="G53" s="53">
        <f t="shared" si="0"/>
        <v>325</v>
      </c>
      <c r="H53" s="54"/>
      <c r="I53" s="77">
        <f t="shared" si="1"/>
        <v>44</v>
      </c>
      <c r="J53" s="78" t="str">
        <f t="shared" si="2"/>
        <v>Стартер 80С-220 или эквивалент</v>
      </c>
      <c r="K53" s="80"/>
      <c r="L53" s="80"/>
      <c r="M53" s="58" t="str">
        <f t="shared" si="3"/>
        <v>шт</v>
      </c>
      <c r="N53" s="59">
        <f t="shared" si="4"/>
        <v>3.25</v>
      </c>
      <c r="O53" s="81"/>
      <c r="P53" s="58">
        <f t="shared" si="5"/>
        <v>100</v>
      </c>
      <c r="Q53" s="79">
        <f t="shared" si="6"/>
        <v>0</v>
      </c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s="50" customFormat="1" x14ac:dyDescent="0.25">
      <c r="A54" s="48"/>
      <c r="B54" s="75">
        <v>45</v>
      </c>
      <c r="C54" s="22" t="s">
        <v>202</v>
      </c>
      <c r="D54" s="51" t="s">
        <v>19</v>
      </c>
      <c r="E54" s="33">
        <v>5.5</v>
      </c>
      <c r="F54" s="34">
        <v>100</v>
      </c>
      <c r="G54" s="53">
        <f t="shared" si="0"/>
        <v>550</v>
      </c>
      <c r="H54" s="54"/>
      <c r="I54" s="77">
        <f t="shared" si="1"/>
        <v>45</v>
      </c>
      <c r="J54" s="78" t="str">
        <f t="shared" si="2"/>
        <v>Стартер Philips S10 4-22W или эквивалент</v>
      </c>
      <c r="K54" s="80"/>
      <c r="L54" s="80"/>
      <c r="M54" s="58" t="str">
        <f t="shared" si="3"/>
        <v>шт</v>
      </c>
      <c r="N54" s="59">
        <f t="shared" si="4"/>
        <v>5.5</v>
      </c>
      <c r="O54" s="81"/>
      <c r="P54" s="58">
        <f t="shared" si="5"/>
        <v>100</v>
      </c>
      <c r="Q54" s="79">
        <f t="shared" si="6"/>
        <v>0</v>
      </c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s="50" customFormat="1" ht="30" x14ac:dyDescent="0.25">
      <c r="A55" s="48"/>
      <c r="B55" s="75">
        <v>46</v>
      </c>
      <c r="C55" s="22" t="s">
        <v>203</v>
      </c>
      <c r="D55" s="51" t="s">
        <v>19</v>
      </c>
      <c r="E55" s="33">
        <v>694.98299999999995</v>
      </c>
      <c r="F55" s="34">
        <v>9</v>
      </c>
      <c r="G55" s="53">
        <f t="shared" si="0"/>
        <v>6254.8469999999998</v>
      </c>
      <c r="H55" s="54"/>
      <c r="I55" s="77">
        <f t="shared" si="1"/>
        <v>46</v>
      </c>
      <c r="J55" s="78" t="str">
        <f t="shared" si="2"/>
        <v>Cветильник промышленный Arctic 236 Р-65 или эквивалент</v>
      </c>
      <c r="K55" s="80"/>
      <c r="L55" s="80"/>
      <c r="M55" s="58" t="str">
        <f t="shared" si="3"/>
        <v>шт</v>
      </c>
      <c r="N55" s="59">
        <f t="shared" si="4"/>
        <v>694.98299999999995</v>
      </c>
      <c r="O55" s="81"/>
      <c r="P55" s="58">
        <f t="shared" si="5"/>
        <v>9</v>
      </c>
      <c r="Q55" s="79">
        <f t="shared" si="6"/>
        <v>0</v>
      </c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s="50" customFormat="1" ht="30" x14ac:dyDescent="0.25">
      <c r="A56" s="48"/>
      <c r="B56" s="75">
        <v>47</v>
      </c>
      <c r="C56" s="22" t="s">
        <v>204</v>
      </c>
      <c r="D56" s="51" t="s">
        <v>19</v>
      </c>
      <c r="E56" s="33">
        <v>556.91660000000002</v>
      </c>
      <c r="F56" s="34">
        <v>12</v>
      </c>
      <c r="G56" s="53">
        <f t="shared" si="0"/>
        <v>6682.9992000000002</v>
      </c>
      <c r="H56" s="54"/>
      <c r="I56" s="77">
        <f t="shared" si="1"/>
        <v>47</v>
      </c>
      <c r="J56" s="78" t="str">
        <f t="shared" si="2"/>
        <v>Прожектор светодиодный SLIM 20 Вт 2000лм или эквивалент</v>
      </c>
      <c r="K56" s="80"/>
      <c r="L56" s="80"/>
      <c r="M56" s="58" t="str">
        <f t="shared" si="3"/>
        <v>шт</v>
      </c>
      <c r="N56" s="59">
        <f t="shared" si="4"/>
        <v>556.91660000000002</v>
      </c>
      <c r="O56" s="81"/>
      <c r="P56" s="58">
        <f t="shared" si="5"/>
        <v>12</v>
      </c>
      <c r="Q56" s="79">
        <f t="shared" si="6"/>
        <v>0</v>
      </c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s="50" customFormat="1" ht="30" x14ac:dyDescent="0.25">
      <c r="A57" s="48"/>
      <c r="B57" s="75">
        <v>48</v>
      </c>
      <c r="C57" s="22" t="s">
        <v>205</v>
      </c>
      <c r="D57" s="51" t="s">
        <v>19</v>
      </c>
      <c r="E57" s="33">
        <v>387.5</v>
      </c>
      <c r="F57" s="34">
        <v>10</v>
      </c>
      <c r="G57" s="53">
        <f t="shared" si="0"/>
        <v>3875</v>
      </c>
      <c r="H57" s="54"/>
      <c r="I57" s="77">
        <f t="shared" si="1"/>
        <v>48</v>
      </c>
      <c r="J57" s="78" t="str">
        <f t="shared" si="2"/>
        <v>Прожектор светодиодный 
Эра LPR-50 Вт - 6500К-М или эквивалент</v>
      </c>
      <c r="K57" s="80"/>
      <c r="L57" s="80"/>
      <c r="M57" s="58" t="str">
        <f t="shared" si="3"/>
        <v>шт</v>
      </c>
      <c r="N57" s="59">
        <f t="shared" si="4"/>
        <v>387.5</v>
      </c>
      <c r="O57" s="81"/>
      <c r="P57" s="58">
        <f t="shared" si="5"/>
        <v>10</v>
      </c>
      <c r="Q57" s="79">
        <f t="shared" si="6"/>
        <v>0</v>
      </c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s="50" customFormat="1" ht="30" x14ac:dyDescent="0.25">
      <c r="A58" s="48"/>
      <c r="B58" s="75">
        <v>49</v>
      </c>
      <c r="C58" s="22" t="s">
        <v>206</v>
      </c>
      <c r="D58" s="51" t="s">
        <v>19</v>
      </c>
      <c r="E58" s="33">
        <v>438.76</v>
      </c>
      <c r="F58" s="34">
        <v>2</v>
      </c>
      <c r="G58" s="53">
        <f t="shared" si="0"/>
        <v>877.52</v>
      </c>
      <c r="H58" s="54"/>
      <c r="I58" s="77">
        <f t="shared" si="1"/>
        <v>49</v>
      </c>
      <c r="J58" s="78" t="str">
        <f t="shared" si="2"/>
        <v>Прожектор светодиодный СДО-5-30 30 Вт 
160-260В 6500К 2400Лм IP65 ASD или эквивалент</v>
      </c>
      <c r="K58" s="80"/>
      <c r="L58" s="80"/>
      <c r="M58" s="58" t="str">
        <f t="shared" si="3"/>
        <v>шт</v>
      </c>
      <c r="N58" s="59">
        <f t="shared" si="4"/>
        <v>438.76</v>
      </c>
      <c r="O58" s="81"/>
      <c r="P58" s="58">
        <f t="shared" si="5"/>
        <v>2</v>
      </c>
      <c r="Q58" s="79">
        <f t="shared" si="6"/>
        <v>0</v>
      </c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s="50" customFormat="1" ht="30" x14ac:dyDescent="0.25">
      <c r="A59" s="48"/>
      <c r="B59" s="75">
        <v>50</v>
      </c>
      <c r="C59" s="22" t="s">
        <v>207</v>
      </c>
      <c r="D59" s="51" t="s">
        <v>19</v>
      </c>
      <c r="E59" s="33">
        <v>583.65</v>
      </c>
      <c r="F59" s="34">
        <v>20</v>
      </c>
      <c r="G59" s="53">
        <f>E59*F59</f>
        <v>11673</v>
      </c>
      <c r="H59" s="54"/>
      <c r="I59" s="77">
        <f t="shared" si="1"/>
        <v>50</v>
      </c>
      <c r="J59" s="78" t="str">
        <f t="shared" si="2"/>
        <v>Прожектор светодиодный СДО-5-50 50 Вт 
230В 6500К 3750Лм IP65 или эквивалент</v>
      </c>
      <c r="K59" s="80"/>
      <c r="L59" s="80"/>
      <c r="M59" s="58" t="str">
        <f t="shared" si="3"/>
        <v>шт</v>
      </c>
      <c r="N59" s="59">
        <f t="shared" si="4"/>
        <v>583.65</v>
      </c>
      <c r="O59" s="81"/>
      <c r="P59" s="58">
        <f t="shared" si="5"/>
        <v>20</v>
      </c>
      <c r="Q59" s="79">
        <f t="shared" si="6"/>
        <v>0</v>
      </c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s="50" customFormat="1" x14ac:dyDescent="0.25">
      <c r="A60" s="48"/>
      <c r="B60" s="75">
        <v>51</v>
      </c>
      <c r="C60" s="29" t="s">
        <v>208</v>
      </c>
      <c r="D60" s="82" t="s">
        <v>19</v>
      </c>
      <c r="E60" s="35">
        <v>830.68</v>
      </c>
      <c r="F60" s="36">
        <v>4</v>
      </c>
      <c r="G60" s="53">
        <f t="shared" si="0"/>
        <v>3322.72</v>
      </c>
      <c r="H60" s="54"/>
      <c r="I60" s="77">
        <f t="shared" si="1"/>
        <v>51</v>
      </c>
      <c r="J60" s="78" t="str">
        <f t="shared" si="2"/>
        <v>Светильник  переносной РВО-12-40 или эквивалент</v>
      </c>
      <c r="K60" s="80"/>
      <c r="L60" s="80"/>
      <c r="M60" s="58" t="str">
        <f t="shared" si="3"/>
        <v>шт</v>
      </c>
      <c r="N60" s="59">
        <f t="shared" si="4"/>
        <v>830.68</v>
      </c>
      <c r="O60" s="81"/>
      <c r="P60" s="58">
        <f t="shared" si="5"/>
        <v>4</v>
      </c>
      <c r="Q60" s="79">
        <f t="shared" si="6"/>
        <v>0</v>
      </c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s="50" customFormat="1" ht="30" x14ac:dyDescent="0.25">
      <c r="A61" s="48"/>
      <c r="B61" s="52">
        <v>52</v>
      </c>
      <c r="C61" s="37" t="s">
        <v>209</v>
      </c>
      <c r="D61" s="51" t="s">
        <v>19</v>
      </c>
      <c r="E61" s="38">
        <v>401.86</v>
      </c>
      <c r="F61" s="39">
        <v>1</v>
      </c>
      <c r="G61" s="53">
        <f t="shared" si="0"/>
        <v>401.86</v>
      </c>
      <c r="H61" s="54"/>
      <c r="I61" s="55">
        <f t="shared" si="1"/>
        <v>52</v>
      </c>
      <c r="J61" s="56" t="str">
        <f t="shared" si="2"/>
        <v>Светильник  переносной  РВО-220 (12 м) или эквивалент</v>
      </c>
      <c r="K61" s="57"/>
      <c r="L61" s="57"/>
      <c r="M61" s="58" t="str">
        <f t="shared" si="3"/>
        <v>шт</v>
      </c>
      <c r="N61" s="59">
        <f t="shared" si="4"/>
        <v>401.86</v>
      </c>
      <c r="O61" s="60"/>
      <c r="P61" s="58">
        <f t="shared" si="5"/>
        <v>1</v>
      </c>
      <c r="Q61" s="59">
        <f t="shared" si="6"/>
        <v>0</v>
      </c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s="50" customFormat="1" ht="30" x14ac:dyDescent="0.25">
      <c r="A62" s="48"/>
      <c r="B62" s="52">
        <v>53</v>
      </c>
      <c r="C62" s="37" t="s">
        <v>210</v>
      </c>
      <c r="D62" s="51" t="s">
        <v>19</v>
      </c>
      <c r="E62" s="38">
        <v>1706.47</v>
      </c>
      <c r="F62" s="39">
        <v>2</v>
      </c>
      <c r="G62" s="53">
        <f t="shared" si="0"/>
        <v>3412.94</v>
      </c>
      <c r="H62" s="54"/>
      <c r="I62" s="55">
        <f t="shared" si="1"/>
        <v>53</v>
      </c>
      <c r="J62" s="56" t="str">
        <f t="shared" si="2"/>
        <v>Светильник настольный светодиодный
PULSAR ALT-313 или эквивалент</v>
      </c>
      <c r="K62" s="57"/>
      <c r="L62" s="57"/>
      <c r="M62" s="58" t="str">
        <f t="shared" si="3"/>
        <v>шт</v>
      </c>
      <c r="N62" s="59">
        <f t="shared" si="4"/>
        <v>1706.47</v>
      </c>
      <c r="O62" s="60"/>
      <c r="P62" s="58">
        <f t="shared" si="5"/>
        <v>2</v>
      </c>
      <c r="Q62" s="59">
        <f t="shared" si="6"/>
        <v>0</v>
      </c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s="50" customFormat="1" ht="30" x14ac:dyDescent="0.25">
      <c r="A63" s="48"/>
      <c r="B63" s="52">
        <v>54</v>
      </c>
      <c r="C63" s="37" t="s">
        <v>211</v>
      </c>
      <c r="D63" s="51" t="s">
        <v>19</v>
      </c>
      <c r="E63" s="38">
        <v>1345.42</v>
      </c>
      <c r="F63" s="39">
        <v>2</v>
      </c>
      <c r="G63" s="53">
        <f t="shared" si="0"/>
        <v>2690.84</v>
      </c>
      <c r="H63" s="54"/>
      <c r="I63" s="55">
        <f t="shared" si="1"/>
        <v>54</v>
      </c>
      <c r="J63" s="56" t="str">
        <f t="shared" si="2"/>
        <v>Светильник настольный Дельта 1У 
11w c блоком (с/подставкой) или эквивалент</v>
      </c>
      <c r="K63" s="57"/>
      <c r="L63" s="57"/>
      <c r="M63" s="58" t="str">
        <f t="shared" si="3"/>
        <v>шт</v>
      </c>
      <c r="N63" s="59">
        <f t="shared" si="4"/>
        <v>1345.42</v>
      </c>
      <c r="O63" s="60"/>
      <c r="P63" s="58">
        <f t="shared" si="5"/>
        <v>2</v>
      </c>
      <c r="Q63" s="59">
        <f t="shared" si="6"/>
        <v>0</v>
      </c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s="50" customFormat="1" ht="30" x14ac:dyDescent="0.25">
      <c r="A64" s="48"/>
      <c r="B64" s="52">
        <v>55</v>
      </c>
      <c r="C64" s="37" t="s">
        <v>212</v>
      </c>
      <c r="D64" s="82" t="s">
        <v>19</v>
      </c>
      <c r="E64" s="38">
        <v>140.78</v>
      </c>
      <c r="F64" s="39">
        <v>12</v>
      </c>
      <c r="G64" s="53">
        <f t="shared" si="0"/>
        <v>1689.3600000000001</v>
      </c>
      <c r="H64" s="54"/>
      <c r="I64" s="55">
        <f t="shared" si="1"/>
        <v>55</v>
      </c>
      <c r="J64" s="56" t="str">
        <f t="shared" si="2"/>
        <v>Фонарь налобный TG7 7xLED, 3хААА, Трофи или эквивалент</v>
      </c>
      <c r="K64" s="57"/>
      <c r="L64" s="57"/>
      <c r="M64" s="58" t="str">
        <f t="shared" si="3"/>
        <v>шт</v>
      </c>
      <c r="N64" s="59">
        <f t="shared" si="4"/>
        <v>140.78</v>
      </c>
      <c r="O64" s="60"/>
      <c r="P64" s="58">
        <f t="shared" si="5"/>
        <v>12</v>
      </c>
      <c r="Q64" s="59">
        <f t="shared" si="6"/>
        <v>0</v>
      </c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s="50" customFormat="1" ht="30" x14ac:dyDescent="0.25">
      <c r="A65" s="48"/>
      <c r="B65" s="52">
        <v>56</v>
      </c>
      <c r="C65" s="37" t="s">
        <v>213</v>
      </c>
      <c r="D65" s="51" t="s">
        <v>19</v>
      </c>
      <c r="E65" s="38">
        <v>1148.1600000000001</v>
      </c>
      <c r="F65" s="39">
        <v>8</v>
      </c>
      <c r="G65" s="53">
        <f t="shared" si="0"/>
        <v>9185.2800000000007</v>
      </c>
      <c r="H65" s="54"/>
      <c r="I65" s="55">
        <f t="shared" si="1"/>
        <v>56</v>
      </c>
      <c r="J65" s="56" t="str">
        <f t="shared" si="2"/>
        <v>Фонарь налобный Energizer HL "Vision HD" или эквивалент</v>
      </c>
      <c r="K65" s="57"/>
      <c r="L65" s="57"/>
      <c r="M65" s="58" t="str">
        <f t="shared" si="3"/>
        <v>шт</v>
      </c>
      <c r="N65" s="59">
        <f t="shared" si="4"/>
        <v>1148.1600000000001</v>
      </c>
      <c r="O65" s="60"/>
      <c r="P65" s="58">
        <f t="shared" si="5"/>
        <v>8</v>
      </c>
      <c r="Q65" s="59">
        <f t="shared" si="6"/>
        <v>0</v>
      </c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s="50" customFormat="1" ht="45" x14ac:dyDescent="0.25">
      <c r="A66" s="48"/>
      <c r="B66" s="52">
        <v>57</v>
      </c>
      <c r="C66" s="37" t="s">
        <v>214</v>
      </c>
      <c r="D66" s="51" t="s">
        <v>19</v>
      </c>
      <c r="E66" s="38">
        <v>1237.3699999999999</v>
      </c>
      <c r="F66" s="39">
        <v>4</v>
      </c>
      <c r="G66" s="53">
        <f t="shared" si="0"/>
        <v>4949.4799999999996</v>
      </c>
      <c r="H66" s="54"/>
      <c r="I66" s="55">
        <f t="shared" si="1"/>
        <v>57</v>
      </c>
      <c r="J66" s="56" t="str">
        <f t="shared" si="2"/>
        <v>Фонарь аккумуляторный галогеновый UF3712 LED (аккум 220В/12В жел. 19 LED; 4В 2Ач пласт. короб) Ultraflash 8310 или эквивалент</v>
      </c>
      <c r="K66" s="57"/>
      <c r="L66" s="57"/>
      <c r="M66" s="58" t="str">
        <f t="shared" si="3"/>
        <v>шт</v>
      </c>
      <c r="N66" s="59">
        <f t="shared" si="4"/>
        <v>1237.3699999999999</v>
      </c>
      <c r="O66" s="60"/>
      <c r="P66" s="58">
        <f t="shared" si="5"/>
        <v>4</v>
      </c>
      <c r="Q66" s="59">
        <f t="shared" si="6"/>
        <v>0</v>
      </c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s="50" customFormat="1" ht="30" x14ac:dyDescent="0.25">
      <c r="A67" s="48"/>
      <c r="B67" s="52">
        <v>58</v>
      </c>
      <c r="C67" s="37" t="s">
        <v>215</v>
      </c>
      <c r="D67" s="51" t="s">
        <v>19</v>
      </c>
      <c r="E67" s="38">
        <v>1638</v>
      </c>
      <c r="F67" s="39">
        <v>1</v>
      </c>
      <c r="G67" s="53">
        <f t="shared" si="0"/>
        <v>1638</v>
      </c>
      <c r="H67" s="54"/>
      <c r="I67" s="55">
        <f t="shared" si="1"/>
        <v>58</v>
      </c>
      <c r="J67" s="56" t="str">
        <f t="shared" si="2"/>
        <v>Фонарь аккумуляторный переносной ERA 
FA50 в комплекте с З/У или эквивалент</v>
      </c>
      <c r="K67" s="57"/>
      <c r="L67" s="57"/>
      <c r="M67" s="58" t="str">
        <f t="shared" si="3"/>
        <v>шт</v>
      </c>
      <c r="N67" s="59">
        <f t="shared" si="4"/>
        <v>1638</v>
      </c>
      <c r="O67" s="60"/>
      <c r="P67" s="58">
        <f t="shared" si="5"/>
        <v>1</v>
      </c>
      <c r="Q67" s="59">
        <f t="shared" si="6"/>
        <v>0</v>
      </c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s="50" customFormat="1" ht="30" x14ac:dyDescent="0.25">
      <c r="A68" s="48"/>
      <c r="B68" s="52">
        <v>59</v>
      </c>
      <c r="C68" s="37" t="s">
        <v>216</v>
      </c>
      <c r="D68" s="51" t="s">
        <v>19</v>
      </c>
      <c r="E68" s="38">
        <v>660.51</v>
      </c>
      <c r="F68" s="39">
        <v>5</v>
      </c>
      <c r="G68" s="53">
        <f t="shared" si="0"/>
        <v>3302.55</v>
      </c>
      <c r="H68" s="54"/>
      <c r="I68" s="55">
        <f t="shared" si="1"/>
        <v>59</v>
      </c>
      <c r="J68" s="56" t="str">
        <f t="shared" si="2"/>
        <v>Фонарь аккумуляторный переносной 
ФОС-2 в комплекте с З/У или эквивалент</v>
      </c>
      <c r="K68" s="57"/>
      <c r="L68" s="57"/>
      <c r="M68" s="58" t="str">
        <f t="shared" si="3"/>
        <v>шт</v>
      </c>
      <c r="N68" s="59">
        <f t="shared" si="4"/>
        <v>660.51</v>
      </c>
      <c r="O68" s="60"/>
      <c r="P68" s="58">
        <f t="shared" si="5"/>
        <v>5</v>
      </c>
      <c r="Q68" s="59">
        <f t="shared" si="6"/>
        <v>0</v>
      </c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s="50" customFormat="1" ht="30" x14ac:dyDescent="0.25">
      <c r="A69" s="48"/>
      <c r="B69" s="52">
        <v>60</v>
      </c>
      <c r="C69" s="37" t="s">
        <v>217</v>
      </c>
      <c r="D69" s="51" t="s">
        <v>19</v>
      </c>
      <c r="E69" s="38">
        <v>463.09</v>
      </c>
      <c r="F69" s="39">
        <v>17</v>
      </c>
      <c r="G69" s="53">
        <f t="shared" si="0"/>
        <v>7872.53</v>
      </c>
      <c r="H69" s="54"/>
      <c r="I69" s="55">
        <f t="shared" si="1"/>
        <v>60</v>
      </c>
      <c r="J69" s="56" t="str">
        <f t="shared" si="2"/>
        <v>Фонарь аккумуляторный переносной 
TL9 в комплекте с З/У или эквивалент</v>
      </c>
      <c r="K69" s="57"/>
      <c r="L69" s="57"/>
      <c r="M69" s="58" t="str">
        <f t="shared" si="3"/>
        <v>шт</v>
      </c>
      <c r="N69" s="59">
        <f t="shared" si="4"/>
        <v>463.09</v>
      </c>
      <c r="O69" s="60"/>
      <c r="P69" s="58">
        <f t="shared" si="5"/>
        <v>17</v>
      </c>
      <c r="Q69" s="59">
        <f t="shared" si="6"/>
        <v>0</v>
      </c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s="50" customFormat="1" x14ac:dyDescent="0.25">
      <c r="A70" s="48"/>
      <c r="B70" s="101" t="s">
        <v>18</v>
      </c>
      <c r="C70" s="137"/>
      <c r="D70" s="137"/>
      <c r="E70" s="137"/>
      <c r="F70" s="138"/>
      <c r="G70" s="61">
        <f>SUM(G10:G69)</f>
        <v>825922.60320000001</v>
      </c>
      <c r="H70" s="62"/>
      <c r="I70" s="104" t="s">
        <v>18</v>
      </c>
      <c r="J70" s="105"/>
      <c r="K70" s="105"/>
      <c r="L70" s="105"/>
      <c r="M70" s="105"/>
      <c r="N70" s="105"/>
      <c r="O70" s="105"/>
      <c r="P70" s="106"/>
      <c r="Q70" s="63">
        <f>SUM(Q10:Q63)</f>
        <v>0</v>
      </c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s="50" customFormat="1" hidden="1" x14ac:dyDescent="0.25">
      <c r="A71" s="48"/>
      <c r="B71" s="98" t="s">
        <v>21</v>
      </c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100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s="50" customFormat="1" ht="15.75" hidden="1" thickBot="1" x14ac:dyDescent="0.3">
      <c r="A72" s="48"/>
      <c r="B72" s="65">
        <v>1</v>
      </c>
      <c r="C72" s="83"/>
      <c r="D72" s="66" t="s">
        <v>19</v>
      </c>
      <c r="E72" s="84"/>
      <c r="F72" s="85"/>
      <c r="G72" s="67">
        <f t="shared" ref="G72:G217" si="7">E72*F72</f>
        <v>0</v>
      </c>
      <c r="H72" s="54"/>
      <c r="I72" s="68">
        <f>B72</f>
        <v>1</v>
      </c>
      <c r="J72" s="69">
        <f t="shared" si="2"/>
        <v>0</v>
      </c>
      <c r="K72" s="86"/>
      <c r="L72" s="86"/>
      <c r="M72" s="71" t="str">
        <f>D72</f>
        <v>шт</v>
      </c>
      <c r="N72" s="72">
        <f>E72</f>
        <v>0</v>
      </c>
      <c r="O72" s="87"/>
      <c r="P72" s="71">
        <f>F72</f>
        <v>0</v>
      </c>
      <c r="Q72" s="88">
        <f>O72*P72</f>
        <v>0</v>
      </c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s="50" customFormat="1" ht="15.75" hidden="1" thickBot="1" x14ac:dyDescent="0.3">
      <c r="A73" s="48"/>
      <c r="B73" s="75">
        <v>2</v>
      </c>
      <c r="C73" s="89"/>
      <c r="D73" s="51" t="s">
        <v>19</v>
      </c>
      <c r="E73" s="84"/>
      <c r="F73" s="90"/>
      <c r="G73" s="76">
        <f t="shared" si="7"/>
        <v>0</v>
      </c>
      <c r="H73" s="54"/>
      <c r="I73" s="77">
        <f>B73</f>
        <v>2</v>
      </c>
      <c r="J73" s="78">
        <f t="shared" si="2"/>
        <v>0</v>
      </c>
      <c r="K73" s="80"/>
      <c r="L73" s="80"/>
      <c r="M73" s="58" t="str">
        <f t="shared" ref="M73:M137" si="8">D73</f>
        <v>шт</v>
      </c>
      <c r="N73" s="59">
        <f t="shared" ref="N73:N137" si="9">E73</f>
        <v>0</v>
      </c>
      <c r="O73" s="81"/>
      <c r="P73" s="58">
        <f t="shared" ref="P73:P137" si="10">F73</f>
        <v>0</v>
      </c>
      <c r="Q73" s="91">
        <f t="shared" ref="Q73:Q137" si="11">O73*P73</f>
        <v>0</v>
      </c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s="50" customFormat="1" ht="15.75" hidden="1" thickBot="1" x14ac:dyDescent="0.3">
      <c r="A74" s="48"/>
      <c r="B74" s="75">
        <v>3</v>
      </c>
      <c r="C74" s="89"/>
      <c r="D74" s="51" t="s">
        <v>19</v>
      </c>
      <c r="E74" s="84"/>
      <c r="F74" s="90"/>
      <c r="G74" s="76">
        <f t="shared" si="7"/>
        <v>0</v>
      </c>
      <c r="H74" s="54"/>
      <c r="I74" s="77">
        <f t="shared" ref="I74:I137" si="12">B74</f>
        <v>3</v>
      </c>
      <c r="J74" s="78">
        <f t="shared" si="2"/>
        <v>0</v>
      </c>
      <c r="K74" s="80"/>
      <c r="L74" s="80"/>
      <c r="M74" s="58" t="str">
        <f t="shared" si="8"/>
        <v>шт</v>
      </c>
      <c r="N74" s="59">
        <f t="shared" si="9"/>
        <v>0</v>
      </c>
      <c r="O74" s="81"/>
      <c r="P74" s="58">
        <f t="shared" si="10"/>
        <v>0</v>
      </c>
      <c r="Q74" s="91">
        <f t="shared" si="11"/>
        <v>0</v>
      </c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s="50" customFormat="1" ht="15.75" hidden="1" thickBot="1" x14ac:dyDescent="0.3">
      <c r="A75" s="48"/>
      <c r="B75" s="75">
        <v>4</v>
      </c>
      <c r="C75" s="89"/>
      <c r="D75" s="51" t="s">
        <v>19</v>
      </c>
      <c r="E75" s="84"/>
      <c r="F75" s="90"/>
      <c r="G75" s="76">
        <f t="shared" si="7"/>
        <v>0</v>
      </c>
      <c r="H75" s="54"/>
      <c r="I75" s="77">
        <f t="shared" si="12"/>
        <v>4</v>
      </c>
      <c r="J75" s="78">
        <f t="shared" si="2"/>
        <v>0</v>
      </c>
      <c r="K75" s="80"/>
      <c r="L75" s="80"/>
      <c r="M75" s="58" t="str">
        <f t="shared" si="8"/>
        <v>шт</v>
      </c>
      <c r="N75" s="59">
        <f t="shared" si="9"/>
        <v>0</v>
      </c>
      <c r="O75" s="81"/>
      <c r="P75" s="58">
        <f t="shared" si="10"/>
        <v>0</v>
      </c>
      <c r="Q75" s="91">
        <f t="shared" si="11"/>
        <v>0</v>
      </c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s="50" customFormat="1" ht="15.75" hidden="1" thickBot="1" x14ac:dyDescent="0.3">
      <c r="A76" s="48"/>
      <c r="B76" s="75">
        <v>5</v>
      </c>
      <c r="C76" s="89"/>
      <c r="D76" s="51" t="s">
        <v>19</v>
      </c>
      <c r="E76" s="84"/>
      <c r="F76" s="90"/>
      <c r="G76" s="76">
        <f t="shared" si="7"/>
        <v>0</v>
      </c>
      <c r="H76" s="54"/>
      <c r="I76" s="77">
        <f t="shared" si="12"/>
        <v>5</v>
      </c>
      <c r="J76" s="78">
        <f t="shared" si="2"/>
        <v>0</v>
      </c>
      <c r="K76" s="80"/>
      <c r="L76" s="80"/>
      <c r="M76" s="58" t="str">
        <f t="shared" si="8"/>
        <v>шт</v>
      </c>
      <c r="N76" s="59">
        <f t="shared" si="9"/>
        <v>0</v>
      </c>
      <c r="O76" s="81"/>
      <c r="P76" s="58">
        <f t="shared" si="10"/>
        <v>0</v>
      </c>
      <c r="Q76" s="91">
        <f t="shared" si="11"/>
        <v>0</v>
      </c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s="50" customFormat="1" ht="15.75" hidden="1" thickBot="1" x14ac:dyDescent="0.3">
      <c r="A77" s="48"/>
      <c r="B77" s="75">
        <v>6</v>
      </c>
      <c r="C77" s="89"/>
      <c r="D77" s="51" t="s">
        <v>19</v>
      </c>
      <c r="E77" s="84"/>
      <c r="F77" s="90"/>
      <c r="G77" s="76">
        <f t="shared" si="7"/>
        <v>0</v>
      </c>
      <c r="H77" s="54"/>
      <c r="I77" s="77">
        <f t="shared" si="12"/>
        <v>6</v>
      </c>
      <c r="J77" s="78">
        <f t="shared" si="2"/>
        <v>0</v>
      </c>
      <c r="K77" s="80"/>
      <c r="L77" s="80"/>
      <c r="M77" s="58" t="str">
        <f t="shared" si="8"/>
        <v>шт</v>
      </c>
      <c r="N77" s="59">
        <f t="shared" si="9"/>
        <v>0</v>
      </c>
      <c r="O77" s="81"/>
      <c r="P77" s="58">
        <f t="shared" si="10"/>
        <v>0</v>
      </c>
      <c r="Q77" s="91">
        <f t="shared" si="11"/>
        <v>0</v>
      </c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s="50" customFormat="1" ht="15.75" hidden="1" thickBot="1" x14ac:dyDescent="0.3">
      <c r="A78" s="48"/>
      <c r="B78" s="75">
        <v>7</v>
      </c>
      <c r="C78" s="89"/>
      <c r="D78" s="51" t="s">
        <v>19</v>
      </c>
      <c r="E78" s="84"/>
      <c r="F78" s="90"/>
      <c r="G78" s="76">
        <f t="shared" si="7"/>
        <v>0</v>
      </c>
      <c r="H78" s="54"/>
      <c r="I78" s="77">
        <f t="shared" si="12"/>
        <v>7</v>
      </c>
      <c r="J78" s="78">
        <f t="shared" si="2"/>
        <v>0</v>
      </c>
      <c r="K78" s="80"/>
      <c r="L78" s="80"/>
      <c r="M78" s="58" t="str">
        <f t="shared" si="8"/>
        <v>шт</v>
      </c>
      <c r="N78" s="59">
        <f t="shared" si="9"/>
        <v>0</v>
      </c>
      <c r="O78" s="81"/>
      <c r="P78" s="58">
        <f t="shared" si="10"/>
        <v>0</v>
      </c>
      <c r="Q78" s="91">
        <f t="shared" si="11"/>
        <v>0</v>
      </c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s="50" customFormat="1" ht="15.75" hidden="1" thickBot="1" x14ac:dyDescent="0.3">
      <c r="A79" s="48"/>
      <c r="B79" s="75">
        <v>8</v>
      </c>
      <c r="C79" s="89"/>
      <c r="D79" s="51" t="s">
        <v>19</v>
      </c>
      <c r="E79" s="84"/>
      <c r="F79" s="90"/>
      <c r="G79" s="76">
        <f t="shared" si="7"/>
        <v>0</v>
      </c>
      <c r="H79" s="54"/>
      <c r="I79" s="77">
        <f t="shared" si="12"/>
        <v>8</v>
      </c>
      <c r="J79" s="78">
        <f t="shared" si="2"/>
        <v>0</v>
      </c>
      <c r="K79" s="80"/>
      <c r="L79" s="80"/>
      <c r="M79" s="58" t="str">
        <f t="shared" si="8"/>
        <v>шт</v>
      </c>
      <c r="N79" s="59">
        <f t="shared" si="9"/>
        <v>0</v>
      </c>
      <c r="O79" s="81"/>
      <c r="P79" s="58">
        <f t="shared" si="10"/>
        <v>0</v>
      </c>
      <c r="Q79" s="91">
        <f t="shared" si="11"/>
        <v>0</v>
      </c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s="50" customFormat="1" ht="15.75" hidden="1" thickBot="1" x14ac:dyDescent="0.3">
      <c r="A80" s="48"/>
      <c r="B80" s="75">
        <v>9</v>
      </c>
      <c r="C80" s="89"/>
      <c r="D80" s="51" t="s">
        <v>19</v>
      </c>
      <c r="E80" s="84"/>
      <c r="F80" s="90"/>
      <c r="G80" s="76">
        <f t="shared" si="7"/>
        <v>0</v>
      </c>
      <c r="H80" s="54"/>
      <c r="I80" s="77">
        <f t="shared" si="12"/>
        <v>9</v>
      </c>
      <c r="J80" s="78">
        <f t="shared" si="2"/>
        <v>0</v>
      </c>
      <c r="K80" s="80"/>
      <c r="L80" s="80"/>
      <c r="M80" s="58" t="str">
        <f t="shared" si="8"/>
        <v>шт</v>
      </c>
      <c r="N80" s="59">
        <f t="shared" si="9"/>
        <v>0</v>
      </c>
      <c r="O80" s="81"/>
      <c r="P80" s="58">
        <f t="shared" si="10"/>
        <v>0</v>
      </c>
      <c r="Q80" s="91">
        <f t="shared" si="11"/>
        <v>0</v>
      </c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s="50" customFormat="1" ht="15.75" hidden="1" thickBot="1" x14ac:dyDescent="0.3">
      <c r="A81" s="48"/>
      <c r="B81" s="75">
        <v>10</v>
      </c>
      <c r="C81" s="89"/>
      <c r="D81" s="51" t="s">
        <v>19</v>
      </c>
      <c r="E81" s="84"/>
      <c r="F81" s="90"/>
      <c r="G81" s="76">
        <f t="shared" si="7"/>
        <v>0</v>
      </c>
      <c r="H81" s="54"/>
      <c r="I81" s="77">
        <f t="shared" si="12"/>
        <v>10</v>
      </c>
      <c r="J81" s="78">
        <f t="shared" si="2"/>
        <v>0</v>
      </c>
      <c r="K81" s="80"/>
      <c r="L81" s="80"/>
      <c r="M81" s="58" t="str">
        <f t="shared" si="8"/>
        <v>шт</v>
      </c>
      <c r="N81" s="59">
        <f t="shared" si="9"/>
        <v>0</v>
      </c>
      <c r="O81" s="81"/>
      <c r="P81" s="58">
        <f t="shared" si="10"/>
        <v>0</v>
      </c>
      <c r="Q81" s="91">
        <f t="shared" si="11"/>
        <v>0</v>
      </c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s="50" customFormat="1" ht="15.75" hidden="1" thickBot="1" x14ac:dyDescent="0.3">
      <c r="A82" s="48"/>
      <c r="B82" s="75">
        <v>11</v>
      </c>
      <c r="C82" s="89"/>
      <c r="D82" s="51" t="s">
        <v>19</v>
      </c>
      <c r="E82" s="84"/>
      <c r="F82" s="90"/>
      <c r="G82" s="76">
        <f t="shared" si="7"/>
        <v>0</v>
      </c>
      <c r="H82" s="54"/>
      <c r="I82" s="77">
        <f t="shared" si="12"/>
        <v>11</v>
      </c>
      <c r="J82" s="78">
        <f t="shared" si="2"/>
        <v>0</v>
      </c>
      <c r="K82" s="80"/>
      <c r="L82" s="80"/>
      <c r="M82" s="58" t="str">
        <f t="shared" si="8"/>
        <v>шт</v>
      </c>
      <c r="N82" s="59">
        <f t="shared" si="9"/>
        <v>0</v>
      </c>
      <c r="O82" s="81"/>
      <c r="P82" s="58">
        <f t="shared" si="10"/>
        <v>0</v>
      </c>
      <c r="Q82" s="91">
        <f t="shared" si="11"/>
        <v>0</v>
      </c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s="50" customFormat="1" ht="15.75" hidden="1" thickBot="1" x14ac:dyDescent="0.3">
      <c r="A83" s="48"/>
      <c r="B83" s="75">
        <v>12</v>
      </c>
      <c r="C83" s="89"/>
      <c r="D83" s="51" t="s">
        <v>19</v>
      </c>
      <c r="E83" s="84"/>
      <c r="F83" s="90"/>
      <c r="G83" s="76">
        <f t="shared" si="7"/>
        <v>0</v>
      </c>
      <c r="H83" s="54"/>
      <c r="I83" s="77">
        <f t="shared" si="12"/>
        <v>12</v>
      </c>
      <c r="J83" s="78">
        <f t="shared" si="2"/>
        <v>0</v>
      </c>
      <c r="K83" s="80"/>
      <c r="L83" s="80"/>
      <c r="M83" s="58" t="str">
        <f t="shared" si="8"/>
        <v>шт</v>
      </c>
      <c r="N83" s="59">
        <f t="shared" si="9"/>
        <v>0</v>
      </c>
      <c r="O83" s="81"/>
      <c r="P83" s="58">
        <f t="shared" si="10"/>
        <v>0</v>
      </c>
      <c r="Q83" s="91">
        <f t="shared" si="11"/>
        <v>0</v>
      </c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s="50" customFormat="1" ht="15.75" hidden="1" thickBot="1" x14ac:dyDescent="0.3">
      <c r="A84" s="48"/>
      <c r="B84" s="75">
        <v>13</v>
      </c>
      <c r="C84" s="89"/>
      <c r="D84" s="51" t="s">
        <v>19</v>
      </c>
      <c r="E84" s="84"/>
      <c r="F84" s="90"/>
      <c r="G84" s="76">
        <f t="shared" si="7"/>
        <v>0</v>
      </c>
      <c r="H84" s="54"/>
      <c r="I84" s="77">
        <f t="shared" si="12"/>
        <v>13</v>
      </c>
      <c r="J84" s="78">
        <f t="shared" si="2"/>
        <v>0</v>
      </c>
      <c r="K84" s="80"/>
      <c r="L84" s="80"/>
      <c r="M84" s="58" t="str">
        <f t="shared" si="8"/>
        <v>шт</v>
      </c>
      <c r="N84" s="59">
        <f t="shared" si="9"/>
        <v>0</v>
      </c>
      <c r="O84" s="81"/>
      <c r="P84" s="58">
        <f t="shared" si="10"/>
        <v>0</v>
      </c>
      <c r="Q84" s="91">
        <f t="shared" si="11"/>
        <v>0</v>
      </c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s="50" customFormat="1" ht="15.75" hidden="1" thickBot="1" x14ac:dyDescent="0.3">
      <c r="A85" s="48"/>
      <c r="B85" s="75">
        <v>14</v>
      </c>
      <c r="C85" s="89"/>
      <c r="D85" s="51" t="s">
        <v>19</v>
      </c>
      <c r="E85" s="84"/>
      <c r="F85" s="90"/>
      <c r="G85" s="76">
        <f t="shared" si="7"/>
        <v>0</v>
      </c>
      <c r="H85" s="54"/>
      <c r="I85" s="77">
        <f t="shared" si="12"/>
        <v>14</v>
      </c>
      <c r="J85" s="78">
        <f t="shared" si="2"/>
        <v>0</v>
      </c>
      <c r="K85" s="80"/>
      <c r="L85" s="80"/>
      <c r="M85" s="58" t="str">
        <f t="shared" si="8"/>
        <v>шт</v>
      </c>
      <c r="N85" s="59">
        <f t="shared" si="9"/>
        <v>0</v>
      </c>
      <c r="O85" s="81"/>
      <c r="P85" s="58">
        <f t="shared" si="10"/>
        <v>0</v>
      </c>
      <c r="Q85" s="91">
        <f t="shared" si="11"/>
        <v>0</v>
      </c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s="50" customFormat="1" ht="15.75" hidden="1" thickBot="1" x14ac:dyDescent="0.3">
      <c r="A86" s="48"/>
      <c r="B86" s="75">
        <v>15</v>
      </c>
      <c r="C86" s="89"/>
      <c r="D86" s="51" t="s">
        <v>19</v>
      </c>
      <c r="E86" s="84"/>
      <c r="F86" s="90"/>
      <c r="G86" s="76">
        <f t="shared" si="7"/>
        <v>0</v>
      </c>
      <c r="H86" s="54"/>
      <c r="I86" s="77">
        <f t="shared" si="12"/>
        <v>15</v>
      </c>
      <c r="J86" s="78">
        <f t="shared" si="2"/>
        <v>0</v>
      </c>
      <c r="K86" s="80"/>
      <c r="L86" s="80"/>
      <c r="M86" s="58" t="str">
        <f t="shared" si="8"/>
        <v>шт</v>
      </c>
      <c r="N86" s="59">
        <f t="shared" si="9"/>
        <v>0</v>
      </c>
      <c r="O86" s="81"/>
      <c r="P86" s="58">
        <f t="shared" si="10"/>
        <v>0</v>
      </c>
      <c r="Q86" s="91">
        <f t="shared" si="11"/>
        <v>0</v>
      </c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s="50" customFormat="1" ht="15.75" hidden="1" thickBot="1" x14ac:dyDescent="0.3">
      <c r="A87" s="48"/>
      <c r="B87" s="75">
        <v>16</v>
      </c>
      <c r="C87" s="89"/>
      <c r="D87" s="51" t="s">
        <v>19</v>
      </c>
      <c r="E87" s="84"/>
      <c r="F87" s="90"/>
      <c r="G87" s="76">
        <f t="shared" si="7"/>
        <v>0</v>
      </c>
      <c r="H87" s="54"/>
      <c r="I87" s="77">
        <f t="shared" si="12"/>
        <v>16</v>
      </c>
      <c r="J87" s="78">
        <f t="shared" si="2"/>
        <v>0</v>
      </c>
      <c r="K87" s="80"/>
      <c r="L87" s="80"/>
      <c r="M87" s="58" t="str">
        <f t="shared" si="8"/>
        <v>шт</v>
      </c>
      <c r="N87" s="59">
        <f t="shared" si="9"/>
        <v>0</v>
      </c>
      <c r="O87" s="81"/>
      <c r="P87" s="58">
        <f t="shared" si="10"/>
        <v>0</v>
      </c>
      <c r="Q87" s="91">
        <f t="shared" si="11"/>
        <v>0</v>
      </c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s="50" customFormat="1" ht="15.75" hidden="1" thickBot="1" x14ac:dyDescent="0.3">
      <c r="A88" s="48"/>
      <c r="B88" s="75">
        <v>17</v>
      </c>
      <c r="C88" s="89"/>
      <c r="D88" s="51" t="s">
        <v>19</v>
      </c>
      <c r="E88" s="84"/>
      <c r="F88" s="90"/>
      <c r="G88" s="76">
        <f t="shared" si="7"/>
        <v>0</v>
      </c>
      <c r="H88" s="54"/>
      <c r="I88" s="77">
        <f t="shared" si="12"/>
        <v>17</v>
      </c>
      <c r="J88" s="78">
        <f t="shared" si="2"/>
        <v>0</v>
      </c>
      <c r="K88" s="80"/>
      <c r="L88" s="80"/>
      <c r="M88" s="58" t="str">
        <f t="shared" si="8"/>
        <v>шт</v>
      </c>
      <c r="N88" s="59">
        <f t="shared" si="9"/>
        <v>0</v>
      </c>
      <c r="O88" s="81"/>
      <c r="P88" s="58">
        <f t="shared" si="10"/>
        <v>0</v>
      </c>
      <c r="Q88" s="91">
        <f t="shared" si="11"/>
        <v>0</v>
      </c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s="50" customFormat="1" ht="15.75" hidden="1" thickBot="1" x14ac:dyDescent="0.3">
      <c r="A89" s="48"/>
      <c r="B89" s="75">
        <v>18</v>
      </c>
      <c r="C89" s="89"/>
      <c r="D89" s="51" t="s">
        <v>19</v>
      </c>
      <c r="E89" s="84"/>
      <c r="F89" s="90"/>
      <c r="G89" s="76">
        <f t="shared" si="7"/>
        <v>0</v>
      </c>
      <c r="H89" s="54"/>
      <c r="I89" s="77">
        <f t="shared" si="12"/>
        <v>18</v>
      </c>
      <c r="J89" s="78">
        <f t="shared" si="2"/>
        <v>0</v>
      </c>
      <c r="K89" s="80"/>
      <c r="L89" s="80"/>
      <c r="M89" s="58" t="str">
        <f t="shared" si="8"/>
        <v>шт</v>
      </c>
      <c r="N89" s="59">
        <f t="shared" si="9"/>
        <v>0</v>
      </c>
      <c r="O89" s="81"/>
      <c r="P89" s="58">
        <f t="shared" si="10"/>
        <v>0</v>
      </c>
      <c r="Q89" s="91">
        <f t="shared" si="11"/>
        <v>0</v>
      </c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s="50" customFormat="1" ht="15.75" hidden="1" thickBot="1" x14ac:dyDescent="0.3">
      <c r="A90" s="48"/>
      <c r="B90" s="75">
        <v>19</v>
      </c>
      <c r="C90" s="89"/>
      <c r="D90" s="51" t="s">
        <v>19</v>
      </c>
      <c r="E90" s="84"/>
      <c r="F90" s="90"/>
      <c r="G90" s="76">
        <f t="shared" si="7"/>
        <v>0</v>
      </c>
      <c r="H90" s="54"/>
      <c r="I90" s="77">
        <f t="shared" si="12"/>
        <v>19</v>
      </c>
      <c r="J90" s="78">
        <f t="shared" si="2"/>
        <v>0</v>
      </c>
      <c r="K90" s="80"/>
      <c r="L90" s="80"/>
      <c r="M90" s="58" t="str">
        <f t="shared" si="8"/>
        <v>шт</v>
      </c>
      <c r="N90" s="59">
        <f t="shared" si="9"/>
        <v>0</v>
      </c>
      <c r="O90" s="81"/>
      <c r="P90" s="58">
        <f t="shared" si="10"/>
        <v>0</v>
      </c>
      <c r="Q90" s="91">
        <f t="shared" si="11"/>
        <v>0</v>
      </c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s="50" customFormat="1" ht="15.75" hidden="1" thickBot="1" x14ac:dyDescent="0.3">
      <c r="A91" s="48"/>
      <c r="B91" s="75">
        <v>20</v>
      </c>
      <c r="C91" s="89"/>
      <c r="D91" s="51" t="s">
        <v>19</v>
      </c>
      <c r="E91" s="84"/>
      <c r="F91" s="90"/>
      <c r="G91" s="76">
        <f t="shared" si="7"/>
        <v>0</v>
      </c>
      <c r="H91" s="54"/>
      <c r="I91" s="77">
        <f t="shared" si="12"/>
        <v>20</v>
      </c>
      <c r="J91" s="78">
        <f t="shared" si="2"/>
        <v>0</v>
      </c>
      <c r="K91" s="80"/>
      <c r="L91" s="80"/>
      <c r="M91" s="58" t="str">
        <f t="shared" si="8"/>
        <v>шт</v>
      </c>
      <c r="N91" s="59">
        <f t="shared" si="9"/>
        <v>0</v>
      </c>
      <c r="O91" s="81"/>
      <c r="P91" s="58">
        <f t="shared" si="10"/>
        <v>0</v>
      </c>
      <c r="Q91" s="91">
        <f t="shared" si="11"/>
        <v>0</v>
      </c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s="50" customFormat="1" ht="15.75" hidden="1" thickBot="1" x14ac:dyDescent="0.3">
      <c r="A92" s="48"/>
      <c r="B92" s="75">
        <v>21</v>
      </c>
      <c r="C92" s="89"/>
      <c r="D92" s="51" t="s">
        <v>19</v>
      </c>
      <c r="E92" s="84"/>
      <c r="F92" s="90"/>
      <c r="G92" s="76">
        <f t="shared" si="7"/>
        <v>0</v>
      </c>
      <c r="H92" s="54"/>
      <c r="I92" s="77">
        <f t="shared" si="12"/>
        <v>21</v>
      </c>
      <c r="J92" s="78">
        <f t="shared" si="2"/>
        <v>0</v>
      </c>
      <c r="K92" s="80"/>
      <c r="L92" s="80"/>
      <c r="M92" s="58" t="str">
        <f t="shared" si="8"/>
        <v>шт</v>
      </c>
      <c r="N92" s="59">
        <f t="shared" si="9"/>
        <v>0</v>
      </c>
      <c r="O92" s="81"/>
      <c r="P92" s="58">
        <f t="shared" si="10"/>
        <v>0</v>
      </c>
      <c r="Q92" s="91">
        <f t="shared" si="11"/>
        <v>0</v>
      </c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s="50" customFormat="1" ht="15.75" hidden="1" thickBot="1" x14ac:dyDescent="0.3">
      <c r="A93" s="48"/>
      <c r="B93" s="75">
        <v>22</v>
      </c>
      <c r="C93" s="89"/>
      <c r="D93" s="51" t="s">
        <v>19</v>
      </c>
      <c r="E93" s="84"/>
      <c r="F93" s="90"/>
      <c r="G93" s="76">
        <f t="shared" si="7"/>
        <v>0</v>
      </c>
      <c r="H93" s="54"/>
      <c r="I93" s="77">
        <f t="shared" si="12"/>
        <v>22</v>
      </c>
      <c r="J93" s="78">
        <f t="shared" si="2"/>
        <v>0</v>
      </c>
      <c r="K93" s="80"/>
      <c r="L93" s="80"/>
      <c r="M93" s="58" t="str">
        <f t="shared" si="8"/>
        <v>шт</v>
      </c>
      <c r="N93" s="59">
        <f t="shared" si="9"/>
        <v>0</v>
      </c>
      <c r="O93" s="81"/>
      <c r="P93" s="58">
        <f t="shared" si="10"/>
        <v>0</v>
      </c>
      <c r="Q93" s="91">
        <f t="shared" si="11"/>
        <v>0</v>
      </c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s="50" customFormat="1" ht="15.75" hidden="1" thickBot="1" x14ac:dyDescent="0.3">
      <c r="A94" s="48"/>
      <c r="B94" s="75">
        <v>23</v>
      </c>
      <c r="C94" s="89"/>
      <c r="D94" s="51" t="s">
        <v>19</v>
      </c>
      <c r="E94" s="84"/>
      <c r="F94" s="90"/>
      <c r="G94" s="76">
        <f t="shared" si="7"/>
        <v>0</v>
      </c>
      <c r="H94" s="54"/>
      <c r="I94" s="77">
        <f t="shared" si="12"/>
        <v>23</v>
      </c>
      <c r="J94" s="78">
        <f t="shared" si="2"/>
        <v>0</v>
      </c>
      <c r="K94" s="80"/>
      <c r="L94" s="80"/>
      <c r="M94" s="58" t="str">
        <f t="shared" si="8"/>
        <v>шт</v>
      </c>
      <c r="N94" s="59">
        <f t="shared" si="9"/>
        <v>0</v>
      </c>
      <c r="O94" s="81"/>
      <c r="P94" s="58">
        <f t="shared" si="10"/>
        <v>0</v>
      </c>
      <c r="Q94" s="91">
        <f t="shared" si="11"/>
        <v>0</v>
      </c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s="50" customFormat="1" ht="15.75" hidden="1" thickBot="1" x14ac:dyDescent="0.3">
      <c r="A95" s="48"/>
      <c r="B95" s="75">
        <v>24</v>
      </c>
      <c r="C95" s="89"/>
      <c r="D95" s="51" t="s">
        <v>19</v>
      </c>
      <c r="E95" s="84"/>
      <c r="F95" s="90"/>
      <c r="G95" s="76">
        <f t="shared" si="7"/>
        <v>0</v>
      </c>
      <c r="H95" s="54"/>
      <c r="I95" s="77">
        <f t="shared" si="12"/>
        <v>24</v>
      </c>
      <c r="J95" s="78">
        <f t="shared" si="2"/>
        <v>0</v>
      </c>
      <c r="K95" s="80"/>
      <c r="L95" s="80"/>
      <c r="M95" s="58" t="str">
        <f t="shared" si="8"/>
        <v>шт</v>
      </c>
      <c r="N95" s="59">
        <f t="shared" si="9"/>
        <v>0</v>
      </c>
      <c r="O95" s="81"/>
      <c r="P95" s="58">
        <f t="shared" si="10"/>
        <v>0</v>
      </c>
      <c r="Q95" s="91">
        <f t="shared" si="11"/>
        <v>0</v>
      </c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s="50" customFormat="1" ht="15.75" hidden="1" thickBot="1" x14ac:dyDescent="0.3">
      <c r="A96" s="48"/>
      <c r="B96" s="75">
        <v>25</v>
      </c>
      <c r="C96" s="89"/>
      <c r="D96" s="51" t="s">
        <v>19</v>
      </c>
      <c r="E96" s="84"/>
      <c r="F96" s="90"/>
      <c r="G96" s="76">
        <f t="shared" si="7"/>
        <v>0</v>
      </c>
      <c r="H96" s="54"/>
      <c r="I96" s="77">
        <f t="shared" si="12"/>
        <v>25</v>
      </c>
      <c r="J96" s="78">
        <f t="shared" si="2"/>
        <v>0</v>
      </c>
      <c r="K96" s="80"/>
      <c r="L96" s="80"/>
      <c r="M96" s="58" t="str">
        <f t="shared" si="8"/>
        <v>шт</v>
      </c>
      <c r="N96" s="59">
        <f t="shared" si="9"/>
        <v>0</v>
      </c>
      <c r="O96" s="81"/>
      <c r="P96" s="58">
        <f t="shared" si="10"/>
        <v>0</v>
      </c>
      <c r="Q96" s="91">
        <f t="shared" si="11"/>
        <v>0</v>
      </c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s="50" customFormat="1" ht="15.75" hidden="1" thickBot="1" x14ac:dyDescent="0.3">
      <c r="A97" s="48"/>
      <c r="B97" s="75">
        <v>26</v>
      </c>
      <c r="C97" s="89"/>
      <c r="D97" s="51" t="s">
        <v>19</v>
      </c>
      <c r="E97" s="84"/>
      <c r="F97" s="90"/>
      <c r="G97" s="76">
        <f t="shared" si="7"/>
        <v>0</v>
      </c>
      <c r="H97" s="54"/>
      <c r="I97" s="77">
        <f t="shared" si="12"/>
        <v>26</v>
      </c>
      <c r="J97" s="78">
        <f t="shared" si="2"/>
        <v>0</v>
      </c>
      <c r="K97" s="80"/>
      <c r="L97" s="80"/>
      <c r="M97" s="58" t="str">
        <f t="shared" si="8"/>
        <v>шт</v>
      </c>
      <c r="N97" s="59">
        <f t="shared" si="9"/>
        <v>0</v>
      </c>
      <c r="O97" s="81"/>
      <c r="P97" s="58">
        <f t="shared" si="10"/>
        <v>0</v>
      </c>
      <c r="Q97" s="91">
        <f t="shared" si="11"/>
        <v>0</v>
      </c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s="50" customFormat="1" ht="15.75" hidden="1" thickBot="1" x14ac:dyDescent="0.3">
      <c r="A98" s="48"/>
      <c r="B98" s="75">
        <v>27</v>
      </c>
      <c r="C98" s="89"/>
      <c r="D98" s="51" t="s">
        <v>19</v>
      </c>
      <c r="E98" s="84"/>
      <c r="F98" s="90"/>
      <c r="G98" s="76">
        <f t="shared" si="7"/>
        <v>0</v>
      </c>
      <c r="H98" s="54"/>
      <c r="I98" s="77">
        <f t="shared" si="12"/>
        <v>27</v>
      </c>
      <c r="J98" s="78">
        <f t="shared" si="2"/>
        <v>0</v>
      </c>
      <c r="K98" s="80"/>
      <c r="L98" s="80"/>
      <c r="M98" s="58" t="str">
        <f t="shared" si="8"/>
        <v>шт</v>
      </c>
      <c r="N98" s="59">
        <f t="shared" si="9"/>
        <v>0</v>
      </c>
      <c r="O98" s="81"/>
      <c r="P98" s="58">
        <f t="shared" si="10"/>
        <v>0</v>
      </c>
      <c r="Q98" s="91">
        <f t="shared" si="11"/>
        <v>0</v>
      </c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s="50" customFormat="1" ht="15.75" hidden="1" thickBot="1" x14ac:dyDescent="0.3">
      <c r="A99" s="48"/>
      <c r="B99" s="75">
        <v>28</v>
      </c>
      <c r="C99" s="89"/>
      <c r="D99" s="51" t="s">
        <v>19</v>
      </c>
      <c r="E99" s="84"/>
      <c r="F99" s="90"/>
      <c r="G99" s="76">
        <f t="shared" si="7"/>
        <v>0</v>
      </c>
      <c r="H99" s="54"/>
      <c r="I99" s="77">
        <f t="shared" si="12"/>
        <v>28</v>
      </c>
      <c r="J99" s="78">
        <f t="shared" si="2"/>
        <v>0</v>
      </c>
      <c r="K99" s="80"/>
      <c r="L99" s="80"/>
      <c r="M99" s="58" t="str">
        <f t="shared" si="8"/>
        <v>шт</v>
      </c>
      <c r="N99" s="59">
        <f t="shared" si="9"/>
        <v>0</v>
      </c>
      <c r="O99" s="81"/>
      <c r="P99" s="58">
        <f t="shared" si="10"/>
        <v>0</v>
      </c>
      <c r="Q99" s="91">
        <f t="shared" si="11"/>
        <v>0</v>
      </c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s="50" customFormat="1" ht="15.75" hidden="1" thickBot="1" x14ac:dyDescent="0.3">
      <c r="A100" s="48"/>
      <c r="B100" s="75">
        <v>29</v>
      </c>
      <c r="C100" s="89"/>
      <c r="D100" s="51" t="s">
        <v>19</v>
      </c>
      <c r="E100" s="84"/>
      <c r="F100" s="90"/>
      <c r="G100" s="76">
        <f t="shared" si="7"/>
        <v>0</v>
      </c>
      <c r="H100" s="54"/>
      <c r="I100" s="77">
        <f t="shared" si="12"/>
        <v>29</v>
      </c>
      <c r="J100" s="78">
        <f t="shared" si="2"/>
        <v>0</v>
      </c>
      <c r="K100" s="80"/>
      <c r="L100" s="80"/>
      <c r="M100" s="58" t="str">
        <f t="shared" si="8"/>
        <v>шт</v>
      </c>
      <c r="N100" s="59">
        <f t="shared" si="9"/>
        <v>0</v>
      </c>
      <c r="O100" s="81"/>
      <c r="P100" s="58">
        <f t="shared" si="10"/>
        <v>0</v>
      </c>
      <c r="Q100" s="91">
        <f t="shared" si="11"/>
        <v>0</v>
      </c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s="50" customFormat="1" ht="15.75" hidden="1" thickBot="1" x14ac:dyDescent="0.3">
      <c r="A101" s="48"/>
      <c r="B101" s="75">
        <v>30</v>
      </c>
      <c r="C101" s="89"/>
      <c r="D101" s="51" t="s">
        <v>19</v>
      </c>
      <c r="E101" s="84"/>
      <c r="F101" s="90"/>
      <c r="G101" s="76">
        <f t="shared" si="7"/>
        <v>0</v>
      </c>
      <c r="H101" s="54"/>
      <c r="I101" s="77">
        <f t="shared" si="12"/>
        <v>30</v>
      </c>
      <c r="J101" s="78">
        <f t="shared" si="2"/>
        <v>0</v>
      </c>
      <c r="K101" s="80"/>
      <c r="L101" s="80"/>
      <c r="M101" s="58" t="str">
        <f t="shared" si="8"/>
        <v>шт</v>
      </c>
      <c r="N101" s="59">
        <f t="shared" si="9"/>
        <v>0</v>
      </c>
      <c r="O101" s="81"/>
      <c r="P101" s="58">
        <f t="shared" si="10"/>
        <v>0</v>
      </c>
      <c r="Q101" s="91">
        <f t="shared" si="11"/>
        <v>0</v>
      </c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s="50" customFormat="1" ht="15.75" hidden="1" thickBot="1" x14ac:dyDescent="0.3">
      <c r="A102" s="48"/>
      <c r="B102" s="75">
        <v>31</v>
      </c>
      <c r="C102" s="89"/>
      <c r="D102" s="51" t="s">
        <v>19</v>
      </c>
      <c r="E102" s="84"/>
      <c r="F102" s="90"/>
      <c r="G102" s="76">
        <f t="shared" si="7"/>
        <v>0</v>
      </c>
      <c r="H102" s="54"/>
      <c r="I102" s="77">
        <f t="shared" si="12"/>
        <v>31</v>
      </c>
      <c r="J102" s="78">
        <f t="shared" si="2"/>
        <v>0</v>
      </c>
      <c r="K102" s="80"/>
      <c r="L102" s="80"/>
      <c r="M102" s="58" t="str">
        <f t="shared" si="8"/>
        <v>шт</v>
      </c>
      <c r="N102" s="59">
        <f t="shared" si="9"/>
        <v>0</v>
      </c>
      <c r="O102" s="81"/>
      <c r="P102" s="58">
        <f t="shared" si="10"/>
        <v>0</v>
      </c>
      <c r="Q102" s="91">
        <f t="shared" si="11"/>
        <v>0</v>
      </c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s="50" customFormat="1" ht="15.75" hidden="1" thickBot="1" x14ac:dyDescent="0.3">
      <c r="A103" s="48"/>
      <c r="B103" s="75">
        <v>32</v>
      </c>
      <c r="C103" s="89"/>
      <c r="D103" s="51" t="s">
        <v>20</v>
      </c>
      <c r="E103" s="84"/>
      <c r="F103" s="90"/>
      <c r="G103" s="76">
        <f t="shared" si="7"/>
        <v>0</v>
      </c>
      <c r="H103" s="54"/>
      <c r="I103" s="77">
        <f t="shared" si="12"/>
        <v>32</v>
      </c>
      <c r="J103" s="78">
        <f t="shared" si="2"/>
        <v>0</v>
      </c>
      <c r="K103" s="80"/>
      <c r="L103" s="80"/>
      <c r="M103" s="58" t="str">
        <f t="shared" si="8"/>
        <v>кг</v>
      </c>
      <c r="N103" s="59">
        <f t="shared" si="9"/>
        <v>0</v>
      </c>
      <c r="O103" s="81"/>
      <c r="P103" s="58">
        <f t="shared" si="10"/>
        <v>0</v>
      </c>
      <c r="Q103" s="91">
        <f t="shared" si="11"/>
        <v>0</v>
      </c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s="50" customFormat="1" ht="15.75" hidden="1" thickBot="1" x14ac:dyDescent="0.3">
      <c r="A104" s="48"/>
      <c r="B104" s="75">
        <v>33</v>
      </c>
      <c r="C104" s="89"/>
      <c r="D104" s="51" t="s">
        <v>19</v>
      </c>
      <c r="E104" s="84"/>
      <c r="F104" s="90"/>
      <c r="G104" s="76">
        <f t="shared" si="7"/>
        <v>0</v>
      </c>
      <c r="H104" s="54"/>
      <c r="I104" s="77">
        <f t="shared" si="12"/>
        <v>33</v>
      </c>
      <c r="J104" s="78">
        <f t="shared" si="2"/>
        <v>0</v>
      </c>
      <c r="K104" s="80"/>
      <c r="L104" s="80"/>
      <c r="M104" s="58" t="str">
        <f t="shared" si="8"/>
        <v>шт</v>
      </c>
      <c r="N104" s="59">
        <f t="shared" si="9"/>
        <v>0</v>
      </c>
      <c r="O104" s="81"/>
      <c r="P104" s="58">
        <f t="shared" si="10"/>
        <v>0</v>
      </c>
      <c r="Q104" s="91">
        <f t="shared" si="11"/>
        <v>0</v>
      </c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s="50" customFormat="1" ht="15.75" hidden="1" thickBot="1" x14ac:dyDescent="0.3">
      <c r="A105" s="48"/>
      <c r="B105" s="75">
        <v>34</v>
      </c>
      <c r="C105" s="89"/>
      <c r="D105" s="51" t="s">
        <v>19</v>
      </c>
      <c r="E105" s="84"/>
      <c r="F105" s="90"/>
      <c r="G105" s="76">
        <f t="shared" si="7"/>
        <v>0</v>
      </c>
      <c r="H105" s="54"/>
      <c r="I105" s="77">
        <f t="shared" si="12"/>
        <v>34</v>
      </c>
      <c r="J105" s="78">
        <f t="shared" si="2"/>
        <v>0</v>
      </c>
      <c r="K105" s="80"/>
      <c r="L105" s="80"/>
      <c r="M105" s="58" t="str">
        <f t="shared" si="8"/>
        <v>шт</v>
      </c>
      <c r="N105" s="59">
        <f t="shared" si="9"/>
        <v>0</v>
      </c>
      <c r="O105" s="81"/>
      <c r="P105" s="58">
        <f t="shared" si="10"/>
        <v>0</v>
      </c>
      <c r="Q105" s="91">
        <f t="shared" si="11"/>
        <v>0</v>
      </c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s="50" customFormat="1" ht="15.75" hidden="1" thickBot="1" x14ac:dyDescent="0.3">
      <c r="A106" s="48"/>
      <c r="B106" s="75">
        <v>35</v>
      </c>
      <c r="C106" s="89"/>
      <c r="D106" s="51" t="s">
        <v>19</v>
      </c>
      <c r="E106" s="84"/>
      <c r="F106" s="90"/>
      <c r="G106" s="76">
        <f t="shared" si="7"/>
        <v>0</v>
      </c>
      <c r="H106" s="54"/>
      <c r="I106" s="77">
        <f t="shared" si="12"/>
        <v>35</v>
      </c>
      <c r="J106" s="78">
        <f t="shared" si="2"/>
        <v>0</v>
      </c>
      <c r="K106" s="80"/>
      <c r="L106" s="80"/>
      <c r="M106" s="58" t="str">
        <f t="shared" si="8"/>
        <v>шт</v>
      </c>
      <c r="N106" s="59">
        <f t="shared" si="9"/>
        <v>0</v>
      </c>
      <c r="O106" s="81"/>
      <c r="P106" s="58">
        <f t="shared" si="10"/>
        <v>0</v>
      </c>
      <c r="Q106" s="91">
        <f t="shared" si="11"/>
        <v>0</v>
      </c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s="50" customFormat="1" ht="15.75" hidden="1" thickBot="1" x14ac:dyDescent="0.3">
      <c r="A107" s="48"/>
      <c r="B107" s="75">
        <v>36</v>
      </c>
      <c r="C107" s="89"/>
      <c r="D107" s="51" t="s">
        <v>19</v>
      </c>
      <c r="E107" s="84"/>
      <c r="F107" s="90"/>
      <c r="G107" s="76">
        <f t="shared" si="7"/>
        <v>0</v>
      </c>
      <c r="H107" s="54"/>
      <c r="I107" s="77">
        <f t="shared" si="12"/>
        <v>36</v>
      </c>
      <c r="J107" s="78">
        <f t="shared" si="2"/>
        <v>0</v>
      </c>
      <c r="K107" s="80"/>
      <c r="L107" s="80"/>
      <c r="M107" s="58" t="str">
        <f t="shared" si="8"/>
        <v>шт</v>
      </c>
      <c r="N107" s="59">
        <f t="shared" si="9"/>
        <v>0</v>
      </c>
      <c r="O107" s="81"/>
      <c r="P107" s="58">
        <f t="shared" si="10"/>
        <v>0</v>
      </c>
      <c r="Q107" s="91">
        <f t="shared" si="11"/>
        <v>0</v>
      </c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s="50" customFormat="1" ht="15.75" hidden="1" thickBot="1" x14ac:dyDescent="0.3">
      <c r="A108" s="48"/>
      <c r="B108" s="75">
        <v>37</v>
      </c>
      <c r="C108" s="89"/>
      <c r="D108" s="51" t="s">
        <v>19</v>
      </c>
      <c r="E108" s="84"/>
      <c r="F108" s="90"/>
      <c r="G108" s="76">
        <f t="shared" si="7"/>
        <v>0</v>
      </c>
      <c r="H108" s="54"/>
      <c r="I108" s="77">
        <f t="shared" si="12"/>
        <v>37</v>
      </c>
      <c r="J108" s="78">
        <f t="shared" si="2"/>
        <v>0</v>
      </c>
      <c r="K108" s="80"/>
      <c r="L108" s="80"/>
      <c r="M108" s="58" t="str">
        <f t="shared" si="8"/>
        <v>шт</v>
      </c>
      <c r="N108" s="59">
        <f t="shared" si="9"/>
        <v>0</v>
      </c>
      <c r="O108" s="81"/>
      <c r="P108" s="58">
        <f t="shared" si="10"/>
        <v>0</v>
      </c>
      <c r="Q108" s="91">
        <f t="shared" si="11"/>
        <v>0</v>
      </c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s="50" customFormat="1" ht="15.75" hidden="1" thickBot="1" x14ac:dyDescent="0.3">
      <c r="A109" s="48"/>
      <c r="B109" s="75">
        <v>38</v>
      </c>
      <c r="C109" s="89"/>
      <c r="D109" s="51" t="s">
        <v>19</v>
      </c>
      <c r="E109" s="84"/>
      <c r="F109" s="90"/>
      <c r="G109" s="76">
        <f t="shared" si="7"/>
        <v>0</v>
      </c>
      <c r="H109" s="54"/>
      <c r="I109" s="77">
        <f t="shared" si="12"/>
        <v>38</v>
      </c>
      <c r="J109" s="78">
        <f t="shared" si="2"/>
        <v>0</v>
      </c>
      <c r="K109" s="80"/>
      <c r="L109" s="80"/>
      <c r="M109" s="58" t="str">
        <f t="shared" si="8"/>
        <v>шт</v>
      </c>
      <c r="N109" s="59">
        <f t="shared" si="9"/>
        <v>0</v>
      </c>
      <c r="O109" s="81"/>
      <c r="P109" s="58">
        <f t="shared" si="10"/>
        <v>0</v>
      </c>
      <c r="Q109" s="91">
        <f t="shared" si="11"/>
        <v>0</v>
      </c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s="50" customFormat="1" ht="15.75" hidden="1" thickBot="1" x14ac:dyDescent="0.3">
      <c r="A110" s="48"/>
      <c r="B110" s="75">
        <v>39</v>
      </c>
      <c r="C110" s="89"/>
      <c r="D110" s="51" t="s">
        <v>19</v>
      </c>
      <c r="E110" s="84"/>
      <c r="F110" s="90"/>
      <c r="G110" s="76">
        <f t="shared" si="7"/>
        <v>0</v>
      </c>
      <c r="H110" s="54"/>
      <c r="I110" s="77">
        <f t="shared" si="12"/>
        <v>39</v>
      </c>
      <c r="J110" s="78">
        <f t="shared" si="2"/>
        <v>0</v>
      </c>
      <c r="K110" s="80"/>
      <c r="L110" s="80"/>
      <c r="M110" s="58" t="str">
        <f t="shared" si="8"/>
        <v>шт</v>
      </c>
      <c r="N110" s="59">
        <f t="shared" si="9"/>
        <v>0</v>
      </c>
      <c r="O110" s="81"/>
      <c r="P110" s="58">
        <f t="shared" si="10"/>
        <v>0</v>
      </c>
      <c r="Q110" s="91">
        <f t="shared" si="11"/>
        <v>0</v>
      </c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s="50" customFormat="1" ht="15.75" hidden="1" thickBot="1" x14ac:dyDescent="0.3">
      <c r="A111" s="48"/>
      <c r="B111" s="75">
        <v>40</v>
      </c>
      <c r="C111" s="89"/>
      <c r="D111" s="51" t="s">
        <v>19</v>
      </c>
      <c r="E111" s="84"/>
      <c r="F111" s="90"/>
      <c r="G111" s="76">
        <f t="shared" si="7"/>
        <v>0</v>
      </c>
      <c r="H111" s="54"/>
      <c r="I111" s="77">
        <f t="shared" si="12"/>
        <v>40</v>
      </c>
      <c r="J111" s="78">
        <f t="shared" si="2"/>
        <v>0</v>
      </c>
      <c r="K111" s="80"/>
      <c r="L111" s="80"/>
      <c r="M111" s="58" t="str">
        <f t="shared" si="8"/>
        <v>шт</v>
      </c>
      <c r="N111" s="59">
        <f t="shared" si="9"/>
        <v>0</v>
      </c>
      <c r="O111" s="81"/>
      <c r="P111" s="58">
        <f t="shared" si="10"/>
        <v>0</v>
      </c>
      <c r="Q111" s="91">
        <f t="shared" si="11"/>
        <v>0</v>
      </c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s="50" customFormat="1" ht="15.75" hidden="1" thickBot="1" x14ac:dyDescent="0.3">
      <c r="A112" s="48"/>
      <c r="B112" s="75">
        <v>41</v>
      </c>
      <c r="C112" s="89"/>
      <c r="D112" s="51" t="s">
        <v>19</v>
      </c>
      <c r="E112" s="84"/>
      <c r="F112" s="90"/>
      <c r="G112" s="76">
        <f t="shared" si="7"/>
        <v>0</v>
      </c>
      <c r="H112" s="54"/>
      <c r="I112" s="77">
        <f t="shared" si="12"/>
        <v>41</v>
      </c>
      <c r="J112" s="78">
        <f t="shared" si="2"/>
        <v>0</v>
      </c>
      <c r="K112" s="80"/>
      <c r="L112" s="80"/>
      <c r="M112" s="58" t="str">
        <f t="shared" si="8"/>
        <v>шт</v>
      </c>
      <c r="N112" s="59">
        <f t="shared" si="9"/>
        <v>0</v>
      </c>
      <c r="O112" s="81"/>
      <c r="P112" s="58">
        <f t="shared" si="10"/>
        <v>0</v>
      </c>
      <c r="Q112" s="91">
        <f t="shared" si="11"/>
        <v>0</v>
      </c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s="50" customFormat="1" ht="15.75" hidden="1" thickBot="1" x14ac:dyDescent="0.3">
      <c r="A113" s="48"/>
      <c r="B113" s="75">
        <v>42</v>
      </c>
      <c r="C113" s="89"/>
      <c r="D113" s="51" t="s">
        <v>19</v>
      </c>
      <c r="E113" s="84"/>
      <c r="F113" s="90"/>
      <c r="G113" s="76">
        <f t="shared" si="7"/>
        <v>0</v>
      </c>
      <c r="H113" s="54"/>
      <c r="I113" s="77">
        <f t="shared" si="12"/>
        <v>42</v>
      </c>
      <c r="J113" s="78">
        <f t="shared" si="2"/>
        <v>0</v>
      </c>
      <c r="K113" s="80"/>
      <c r="L113" s="80"/>
      <c r="M113" s="58" t="str">
        <f t="shared" si="8"/>
        <v>шт</v>
      </c>
      <c r="N113" s="59">
        <f t="shared" si="9"/>
        <v>0</v>
      </c>
      <c r="O113" s="81"/>
      <c r="P113" s="58">
        <f t="shared" si="10"/>
        <v>0</v>
      </c>
      <c r="Q113" s="91">
        <f t="shared" si="11"/>
        <v>0</v>
      </c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s="50" customFormat="1" ht="15.75" hidden="1" thickBot="1" x14ac:dyDescent="0.3">
      <c r="A114" s="48"/>
      <c r="B114" s="75">
        <v>43</v>
      </c>
      <c r="C114" s="89"/>
      <c r="D114" s="51" t="s">
        <v>19</v>
      </c>
      <c r="E114" s="84"/>
      <c r="F114" s="90"/>
      <c r="G114" s="76">
        <f t="shared" si="7"/>
        <v>0</v>
      </c>
      <c r="H114" s="54"/>
      <c r="I114" s="77">
        <f t="shared" si="12"/>
        <v>43</v>
      </c>
      <c r="J114" s="78">
        <f t="shared" si="2"/>
        <v>0</v>
      </c>
      <c r="K114" s="80"/>
      <c r="L114" s="80"/>
      <c r="M114" s="58" t="str">
        <f t="shared" si="8"/>
        <v>шт</v>
      </c>
      <c r="N114" s="59">
        <f t="shared" si="9"/>
        <v>0</v>
      </c>
      <c r="O114" s="81"/>
      <c r="P114" s="58">
        <f t="shared" si="10"/>
        <v>0</v>
      </c>
      <c r="Q114" s="91">
        <f t="shared" si="11"/>
        <v>0</v>
      </c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s="50" customFormat="1" ht="15.75" hidden="1" thickBot="1" x14ac:dyDescent="0.3">
      <c r="A115" s="48"/>
      <c r="B115" s="75">
        <v>44</v>
      </c>
      <c r="C115" s="89"/>
      <c r="D115" s="51" t="s">
        <v>19</v>
      </c>
      <c r="E115" s="84"/>
      <c r="F115" s="90"/>
      <c r="G115" s="76">
        <f t="shared" si="7"/>
        <v>0</v>
      </c>
      <c r="H115" s="54"/>
      <c r="I115" s="77">
        <f t="shared" si="12"/>
        <v>44</v>
      </c>
      <c r="J115" s="78">
        <f t="shared" si="2"/>
        <v>0</v>
      </c>
      <c r="K115" s="80"/>
      <c r="L115" s="80"/>
      <c r="M115" s="58" t="str">
        <f t="shared" si="8"/>
        <v>шт</v>
      </c>
      <c r="N115" s="59">
        <f t="shared" si="9"/>
        <v>0</v>
      </c>
      <c r="O115" s="81"/>
      <c r="P115" s="58">
        <f t="shared" si="10"/>
        <v>0</v>
      </c>
      <c r="Q115" s="91">
        <f t="shared" si="11"/>
        <v>0</v>
      </c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s="50" customFormat="1" ht="15.75" hidden="1" thickBot="1" x14ac:dyDescent="0.3">
      <c r="A116" s="48"/>
      <c r="B116" s="75">
        <v>45</v>
      </c>
      <c r="C116" s="89"/>
      <c r="D116" s="51" t="s">
        <v>19</v>
      </c>
      <c r="E116" s="84"/>
      <c r="F116" s="90"/>
      <c r="G116" s="76">
        <f t="shared" si="7"/>
        <v>0</v>
      </c>
      <c r="H116" s="54"/>
      <c r="I116" s="77">
        <f t="shared" si="12"/>
        <v>45</v>
      </c>
      <c r="J116" s="78">
        <f t="shared" si="2"/>
        <v>0</v>
      </c>
      <c r="K116" s="80"/>
      <c r="L116" s="80"/>
      <c r="M116" s="58" t="str">
        <f t="shared" si="8"/>
        <v>шт</v>
      </c>
      <c r="N116" s="59">
        <f t="shared" si="9"/>
        <v>0</v>
      </c>
      <c r="O116" s="81"/>
      <c r="P116" s="58">
        <f t="shared" si="10"/>
        <v>0</v>
      </c>
      <c r="Q116" s="91">
        <f t="shared" si="11"/>
        <v>0</v>
      </c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s="50" customFormat="1" ht="15.75" hidden="1" thickBot="1" x14ac:dyDescent="0.3">
      <c r="A117" s="48"/>
      <c r="B117" s="75">
        <v>46</v>
      </c>
      <c r="C117" s="89"/>
      <c r="D117" s="51" t="s">
        <v>19</v>
      </c>
      <c r="E117" s="84"/>
      <c r="F117" s="90"/>
      <c r="G117" s="76">
        <f t="shared" si="7"/>
        <v>0</v>
      </c>
      <c r="H117" s="54"/>
      <c r="I117" s="77">
        <f t="shared" si="12"/>
        <v>46</v>
      </c>
      <c r="J117" s="78">
        <f t="shared" si="2"/>
        <v>0</v>
      </c>
      <c r="K117" s="80"/>
      <c r="L117" s="80"/>
      <c r="M117" s="58" t="str">
        <f t="shared" si="8"/>
        <v>шт</v>
      </c>
      <c r="N117" s="59">
        <f t="shared" si="9"/>
        <v>0</v>
      </c>
      <c r="O117" s="81"/>
      <c r="P117" s="58">
        <f t="shared" si="10"/>
        <v>0</v>
      </c>
      <c r="Q117" s="91">
        <f t="shared" si="11"/>
        <v>0</v>
      </c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s="50" customFormat="1" ht="15.75" hidden="1" thickBot="1" x14ac:dyDescent="0.3">
      <c r="A118" s="48"/>
      <c r="B118" s="75">
        <v>47</v>
      </c>
      <c r="C118" s="89"/>
      <c r="D118" s="51" t="s">
        <v>19</v>
      </c>
      <c r="E118" s="84"/>
      <c r="F118" s="90"/>
      <c r="G118" s="76">
        <f t="shared" si="7"/>
        <v>0</v>
      </c>
      <c r="H118" s="54"/>
      <c r="I118" s="77">
        <f t="shared" si="12"/>
        <v>47</v>
      </c>
      <c r="J118" s="78">
        <f t="shared" si="2"/>
        <v>0</v>
      </c>
      <c r="K118" s="80"/>
      <c r="L118" s="80"/>
      <c r="M118" s="58" t="str">
        <f t="shared" si="8"/>
        <v>шт</v>
      </c>
      <c r="N118" s="59">
        <f t="shared" si="9"/>
        <v>0</v>
      </c>
      <c r="O118" s="81"/>
      <c r="P118" s="58">
        <f t="shared" si="10"/>
        <v>0</v>
      </c>
      <c r="Q118" s="91">
        <f t="shared" si="11"/>
        <v>0</v>
      </c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s="50" customFormat="1" ht="15.75" hidden="1" thickBot="1" x14ac:dyDescent="0.3">
      <c r="A119" s="48"/>
      <c r="B119" s="75">
        <v>48</v>
      </c>
      <c r="C119" s="89"/>
      <c r="D119" s="51" t="s">
        <v>19</v>
      </c>
      <c r="E119" s="84"/>
      <c r="F119" s="90"/>
      <c r="G119" s="76">
        <f t="shared" si="7"/>
        <v>0</v>
      </c>
      <c r="H119" s="54"/>
      <c r="I119" s="77">
        <f t="shared" si="12"/>
        <v>48</v>
      </c>
      <c r="J119" s="78">
        <f t="shared" si="2"/>
        <v>0</v>
      </c>
      <c r="K119" s="80"/>
      <c r="L119" s="80"/>
      <c r="M119" s="58" t="str">
        <f t="shared" si="8"/>
        <v>шт</v>
      </c>
      <c r="N119" s="59">
        <f t="shared" si="9"/>
        <v>0</v>
      </c>
      <c r="O119" s="81"/>
      <c r="P119" s="58">
        <f t="shared" si="10"/>
        <v>0</v>
      </c>
      <c r="Q119" s="91">
        <f t="shared" si="11"/>
        <v>0</v>
      </c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s="50" customFormat="1" ht="15.75" hidden="1" thickBot="1" x14ac:dyDescent="0.3">
      <c r="A120" s="48"/>
      <c r="B120" s="75">
        <v>49</v>
      </c>
      <c r="C120" s="89"/>
      <c r="D120" s="51" t="s">
        <v>19</v>
      </c>
      <c r="E120" s="84"/>
      <c r="F120" s="90"/>
      <c r="G120" s="76">
        <f t="shared" si="7"/>
        <v>0</v>
      </c>
      <c r="H120" s="54"/>
      <c r="I120" s="77">
        <f t="shared" si="12"/>
        <v>49</v>
      </c>
      <c r="J120" s="78">
        <f t="shared" si="2"/>
        <v>0</v>
      </c>
      <c r="K120" s="80"/>
      <c r="L120" s="80"/>
      <c r="M120" s="58" t="str">
        <f t="shared" si="8"/>
        <v>шт</v>
      </c>
      <c r="N120" s="59">
        <f t="shared" si="9"/>
        <v>0</v>
      </c>
      <c r="O120" s="81"/>
      <c r="P120" s="58">
        <f t="shared" si="10"/>
        <v>0</v>
      </c>
      <c r="Q120" s="91">
        <f t="shared" si="11"/>
        <v>0</v>
      </c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s="50" customFormat="1" ht="15.75" hidden="1" thickBot="1" x14ac:dyDescent="0.3">
      <c r="A121" s="48"/>
      <c r="B121" s="75">
        <v>50</v>
      </c>
      <c r="C121" s="89"/>
      <c r="D121" s="51" t="s">
        <v>19</v>
      </c>
      <c r="E121" s="84"/>
      <c r="F121" s="90"/>
      <c r="G121" s="76">
        <f t="shared" si="7"/>
        <v>0</v>
      </c>
      <c r="H121" s="54"/>
      <c r="I121" s="77">
        <f t="shared" si="12"/>
        <v>50</v>
      </c>
      <c r="J121" s="78">
        <f t="shared" si="2"/>
        <v>0</v>
      </c>
      <c r="K121" s="80"/>
      <c r="L121" s="80"/>
      <c r="M121" s="58" t="str">
        <f t="shared" si="8"/>
        <v>шт</v>
      </c>
      <c r="N121" s="59">
        <f t="shared" si="9"/>
        <v>0</v>
      </c>
      <c r="O121" s="81"/>
      <c r="P121" s="58">
        <f t="shared" si="10"/>
        <v>0</v>
      </c>
      <c r="Q121" s="91">
        <f t="shared" si="11"/>
        <v>0</v>
      </c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s="50" customFormat="1" ht="15.75" hidden="1" thickBot="1" x14ac:dyDescent="0.3">
      <c r="A122" s="48"/>
      <c r="B122" s="75">
        <v>51</v>
      </c>
      <c r="C122" s="89"/>
      <c r="D122" s="51" t="s">
        <v>19</v>
      </c>
      <c r="E122" s="84"/>
      <c r="F122" s="90"/>
      <c r="G122" s="76">
        <f t="shared" si="7"/>
        <v>0</v>
      </c>
      <c r="H122" s="54"/>
      <c r="I122" s="77">
        <f t="shared" si="12"/>
        <v>51</v>
      </c>
      <c r="J122" s="78">
        <f t="shared" si="2"/>
        <v>0</v>
      </c>
      <c r="K122" s="80"/>
      <c r="L122" s="80"/>
      <c r="M122" s="58" t="str">
        <f t="shared" si="8"/>
        <v>шт</v>
      </c>
      <c r="N122" s="59">
        <f t="shared" si="9"/>
        <v>0</v>
      </c>
      <c r="O122" s="81"/>
      <c r="P122" s="58">
        <f t="shared" si="10"/>
        <v>0</v>
      </c>
      <c r="Q122" s="91">
        <f t="shared" si="11"/>
        <v>0</v>
      </c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s="50" customFormat="1" ht="15.75" hidden="1" thickBot="1" x14ac:dyDescent="0.3">
      <c r="A123" s="48"/>
      <c r="B123" s="75">
        <v>52</v>
      </c>
      <c r="C123" s="89"/>
      <c r="D123" s="51" t="s">
        <v>19</v>
      </c>
      <c r="E123" s="84"/>
      <c r="F123" s="90"/>
      <c r="G123" s="76">
        <f t="shared" si="7"/>
        <v>0</v>
      </c>
      <c r="H123" s="54"/>
      <c r="I123" s="77">
        <f t="shared" si="12"/>
        <v>52</v>
      </c>
      <c r="J123" s="78">
        <f t="shared" si="2"/>
        <v>0</v>
      </c>
      <c r="K123" s="80"/>
      <c r="L123" s="80"/>
      <c r="M123" s="58" t="str">
        <f t="shared" si="8"/>
        <v>шт</v>
      </c>
      <c r="N123" s="59">
        <f t="shared" si="9"/>
        <v>0</v>
      </c>
      <c r="O123" s="81"/>
      <c r="P123" s="58">
        <f t="shared" si="10"/>
        <v>0</v>
      </c>
      <c r="Q123" s="91">
        <f t="shared" si="11"/>
        <v>0</v>
      </c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s="50" customFormat="1" ht="15.75" hidden="1" thickBot="1" x14ac:dyDescent="0.3">
      <c r="A124" s="48"/>
      <c r="B124" s="75">
        <v>53</v>
      </c>
      <c r="C124" s="89"/>
      <c r="D124" s="51" t="s">
        <v>19</v>
      </c>
      <c r="E124" s="84"/>
      <c r="F124" s="90"/>
      <c r="G124" s="76">
        <f t="shared" si="7"/>
        <v>0</v>
      </c>
      <c r="H124" s="54"/>
      <c r="I124" s="77">
        <f t="shared" si="12"/>
        <v>53</v>
      </c>
      <c r="J124" s="78">
        <f t="shared" si="2"/>
        <v>0</v>
      </c>
      <c r="K124" s="80"/>
      <c r="L124" s="80"/>
      <c r="M124" s="58" t="str">
        <f t="shared" si="8"/>
        <v>шт</v>
      </c>
      <c r="N124" s="59">
        <f t="shared" si="9"/>
        <v>0</v>
      </c>
      <c r="O124" s="81"/>
      <c r="P124" s="58">
        <f t="shared" si="10"/>
        <v>0</v>
      </c>
      <c r="Q124" s="91">
        <f t="shared" si="11"/>
        <v>0</v>
      </c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s="50" customFormat="1" ht="15.75" hidden="1" thickBot="1" x14ac:dyDescent="0.3">
      <c r="A125" s="48"/>
      <c r="B125" s="75">
        <v>54</v>
      </c>
      <c r="C125" s="89"/>
      <c r="D125" s="51" t="s">
        <v>19</v>
      </c>
      <c r="E125" s="84"/>
      <c r="F125" s="90"/>
      <c r="G125" s="76">
        <f t="shared" si="7"/>
        <v>0</v>
      </c>
      <c r="H125" s="54"/>
      <c r="I125" s="77">
        <f t="shared" si="12"/>
        <v>54</v>
      </c>
      <c r="J125" s="78">
        <f t="shared" si="2"/>
        <v>0</v>
      </c>
      <c r="K125" s="80"/>
      <c r="L125" s="80"/>
      <c r="M125" s="58" t="str">
        <f t="shared" si="8"/>
        <v>шт</v>
      </c>
      <c r="N125" s="59">
        <f t="shared" si="9"/>
        <v>0</v>
      </c>
      <c r="O125" s="81"/>
      <c r="P125" s="58">
        <f t="shared" si="10"/>
        <v>0</v>
      </c>
      <c r="Q125" s="91">
        <f t="shared" si="11"/>
        <v>0</v>
      </c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s="50" customFormat="1" ht="15.75" hidden="1" thickBot="1" x14ac:dyDescent="0.3">
      <c r="A126" s="48"/>
      <c r="B126" s="75">
        <v>55</v>
      </c>
      <c r="C126" s="89"/>
      <c r="D126" s="51" t="s">
        <v>19</v>
      </c>
      <c r="E126" s="84"/>
      <c r="F126" s="90"/>
      <c r="G126" s="76">
        <f t="shared" si="7"/>
        <v>0</v>
      </c>
      <c r="H126" s="54"/>
      <c r="I126" s="77">
        <f t="shared" si="12"/>
        <v>55</v>
      </c>
      <c r="J126" s="78">
        <f t="shared" si="2"/>
        <v>0</v>
      </c>
      <c r="K126" s="80"/>
      <c r="L126" s="80"/>
      <c r="M126" s="58" t="str">
        <f t="shared" si="8"/>
        <v>шт</v>
      </c>
      <c r="N126" s="59">
        <f t="shared" si="9"/>
        <v>0</v>
      </c>
      <c r="O126" s="81"/>
      <c r="P126" s="58">
        <f t="shared" si="10"/>
        <v>0</v>
      </c>
      <c r="Q126" s="91">
        <f t="shared" si="11"/>
        <v>0</v>
      </c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s="50" customFormat="1" ht="15.75" hidden="1" thickBot="1" x14ac:dyDescent="0.3">
      <c r="A127" s="48"/>
      <c r="B127" s="75">
        <v>56</v>
      </c>
      <c r="C127" s="89"/>
      <c r="D127" s="51" t="s">
        <v>19</v>
      </c>
      <c r="E127" s="84"/>
      <c r="F127" s="90"/>
      <c r="G127" s="76">
        <f t="shared" si="7"/>
        <v>0</v>
      </c>
      <c r="H127" s="54"/>
      <c r="I127" s="77">
        <f t="shared" si="12"/>
        <v>56</v>
      </c>
      <c r="J127" s="78">
        <f t="shared" si="2"/>
        <v>0</v>
      </c>
      <c r="K127" s="80"/>
      <c r="L127" s="80"/>
      <c r="M127" s="58" t="str">
        <f t="shared" si="8"/>
        <v>шт</v>
      </c>
      <c r="N127" s="59">
        <f t="shared" si="9"/>
        <v>0</v>
      </c>
      <c r="O127" s="81"/>
      <c r="P127" s="58">
        <f t="shared" si="10"/>
        <v>0</v>
      </c>
      <c r="Q127" s="91">
        <f t="shared" si="11"/>
        <v>0</v>
      </c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s="50" customFormat="1" ht="15.75" hidden="1" thickBot="1" x14ac:dyDescent="0.3">
      <c r="A128" s="48"/>
      <c r="B128" s="75">
        <v>57</v>
      </c>
      <c r="C128" s="89"/>
      <c r="D128" s="51" t="s">
        <v>19</v>
      </c>
      <c r="E128" s="84"/>
      <c r="F128" s="90"/>
      <c r="G128" s="76">
        <f t="shared" si="7"/>
        <v>0</v>
      </c>
      <c r="H128" s="54"/>
      <c r="I128" s="77">
        <f t="shared" si="12"/>
        <v>57</v>
      </c>
      <c r="J128" s="78">
        <f t="shared" si="2"/>
        <v>0</v>
      </c>
      <c r="K128" s="80"/>
      <c r="L128" s="80"/>
      <c r="M128" s="58" t="str">
        <f t="shared" si="8"/>
        <v>шт</v>
      </c>
      <c r="N128" s="59">
        <f t="shared" si="9"/>
        <v>0</v>
      </c>
      <c r="O128" s="81"/>
      <c r="P128" s="58">
        <f t="shared" si="10"/>
        <v>0</v>
      </c>
      <c r="Q128" s="91">
        <f t="shared" si="11"/>
        <v>0</v>
      </c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s="50" customFormat="1" ht="15.75" hidden="1" thickBot="1" x14ac:dyDescent="0.3">
      <c r="A129" s="48"/>
      <c r="B129" s="75">
        <v>58</v>
      </c>
      <c r="C129" s="89"/>
      <c r="D129" s="51" t="s">
        <v>19</v>
      </c>
      <c r="E129" s="84"/>
      <c r="F129" s="90"/>
      <c r="G129" s="76">
        <f t="shared" si="7"/>
        <v>0</v>
      </c>
      <c r="H129" s="54"/>
      <c r="I129" s="77">
        <f t="shared" si="12"/>
        <v>58</v>
      </c>
      <c r="J129" s="78">
        <f t="shared" si="2"/>
        <v>0</v>
      </c>
      <c r="K129" s="80"/>
      <c r="L129" s="80"/>
      <c r="M129" s="58" t="str">
        <f t="shared" si="8"/>
        <v>шт</v>
      </c>
      <c r="N129" s="59">
        <f t="shared" si="9"/>
        <v>0</v>
      </c>
      <c r="O129" s="81"/>
      <c r="P129" s="58">
        <f t="shared" si="10"/>
        <v>0</v>
      </c>
      <c r="Q129" s="91">
        <f t="shared" si="11"/>
        <v>0</v>
      </c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s="50" customFormat="1" ht="15.75" hidden="1" thickBot="1" x14ac:dyDescent="0.3">
      <c r="A130" s="48"/>
      <c r="B130" s="75">
        <v>59</v>
      </c>
      <c r="C130" s="89"/>
      <c r="D130" s="51" t="s">
        <v>19</v>
      </c>
      <c r="E130" s="84"/>
      <c r="F130" s="90"/>
      <c r="G130" s="76">
        <f t="shared" si="7"/>
        <v>0</v>
      </c>
      <c r="H130" s="54"/>
      <c r="I130" s="77">
        <f t="shared" si="12"/>
        <v>59</v>
      </c>
      <c r="J130" s="78">
        <f t="shared" si="2"/>
        <v>0</v>
      </c>
      <c r="K130" s="80"/>
      <c r="L130" s="80"/>
      <c r="M130" s="58" t="str">
        <f t="shared" si="8"/>
        <v>шт</v>
      </c>
      <c r="N130" s="59">
        <f t="shared" si="9"/>
        <v>0</v>
      </c>
      <c r="O130" s="81"/>
      <c r="P130" s="58">
        <f t="shared" si="10"/>
        <v>0</v>
      </c>
      <c r="Q130" s="91">
        <f t="shared" si="11"/>
        <v>0</v>
      </c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s="50" customFormat="1" ht="15.75" hidden="1" thickBot="1" x14ac:dyDescent="0.3">
      <c r="A131" s="48"/>
      <c r="B131" s="75">
        <v>60</v>
      </c>
      <c r="C131" s="89"/>
      <c r="D131" s="51" t="s">
        <v>19</v>
      </c>
      <c r="E131" s="84"/>
      <c r="F131" s="90"/>
      <c r="G131" s="76">
        <f t="shared" si="7"/>
        <v>0</v>
      </c>
      <c r="H131" s="54"/>
      <c r="I131" s="77">
        <f t="shared" si="12"/>
        <v>60</v>
      </c>
      <c r="J131" s="78">
        <f t="shared" si="2"/>
        <v>0</v>
      </c>
      <c r="K131" s="80"/>
      <c r="L131" s="80"/>
      <c r="M131" s="58" t="str">
        <f t="shared" si="8"/>
        <v>шт</v>
      </c>
      <c r="N131" s="59">
        <f t="shared" si="9"/>
        <v>0</v>
      </c>
      <c r="O131" s="81"/>
      <c r="P131" s="58">
        <f t="shared" si="10"/>
        <v>0</v>
      </c>
      <c r="Q131" s="91">
        <f t="shared" si="11"/>
        <v>0</v>
      </c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s="50" customFormat="1" ht="15.75" hidden="1" thickBot="1" x14ac:dyDescent="0.3">
      <c r="A132" s="48"/>
      <c r="B132" s="75">
        <v>61</v>
      </c>
      <c r="C132" s="89"/>
      <c r="D132" s="51" t="s">
        <v>19</v>
      </c>
      <c r="E132" s="84"/>
      <c r="F132" s="90"/>
      <c r="G132" s="76">
        <f t="shared" si="7"/>
        <v>0</v>
      </c>
      <c r="H132" s="54"/>
      <c r="I132" s="77">
        <f t="shared" si="12"/>
        <v>61</v>
      </c>
      <c r="J132" s="78">
        <f t="shared" si="2"/>
        <v>0</v>
      </c>
      <c r="K132" s="80"/>
      <c r="L132" s="80"/>
      <c r="M132" s="58" t="str">
        <f t="shared" si="8"/>
        <v>шт</v>
      </c>
      <c r="N132" s="59">
        <f t="shared" si="9"/>
        <v>0</v>
      </c>
      <c r="O132" s="81"/>
      <c r="P132" s="58">
        <f t="shared" si="10"/>
        <v>0</v>
      </c>
      <c r="Q132" s="91">
        <f t="shared" si="11"/>
        <v>0</v>
      </c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s="50" customFormat="1" ht="15.75" hidden="1" thickBot="1" x14ac:dyDescent="0.3">
      <c r="A133" s="48"/>
      <c r="B133" s="75">
        <v>62</v>
      </c>
      <c r="C133" s="89"/>
      <c r="D133" s="51" t="s">
        <v>19</v>
      </c>
      <c r="E133" s="84"/>
      <c r="F133" s="90"/>
      <c r="G133" s="76">
        <f t="shared" si="7"/>
        <v>0</v>
      </c>
      <c r="H133" s="54"/>
      <c r="I133" s="77">
        <f t="shared" si="12"/>
        <v>62</v>
      </c>
      <c r="J133" s="78">
        <f t="shared" si="2"/>
        <v>0</v>
      </c>
      <c r="K133" s="80"/>
      <c r="L133" s="80"/>
      <c r="M133" s="58" t="str">
        <f t="shared" si="8"/>
        <v>шт</v>
      </c>
      <c r="N133" s="59">
        <f t="shared" si="9"/>
        <v>0</v>
      </c>
      <c r="O133" s="81"/>
      <c r="P133" s="58">
        <f t="shared" si="10"/>
        <v>0</v>
      </c>
      <c r="Q133" s="91">
        <f t="shared" si="11"/>
        <v>0</v>
      </c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s="50" customFormat="1" ht="15.75" hidden="1" thickBot="1" x14ac:dyDescent="0.3">
      <c r="A134" s="48"/>
      <c r="B134" s="75">
        <v>63</v>
      </c>
      <c r="C134" s="89"/>
      <c r="D134" s="51" t="s">
        <v>19</v>
      </c>
      <c r="E134" s="84"/>
      <c r="F134" s="90"/>
      <c r="G134" s="76">
        <f t="shared" si="7"/>
        <v>0</v>
      </c>
      <c r="H134" s="54"/>
      <c r="I134" s="77">
        <f t="shared" si="12"/>
        <v>63</v>
      </c>
      <c r="J134" s="78">
        <f t="shared" si="2"/>
        <v>0</v>
      </c>
      <c r="K134" s="80"/>
      <c r="L134" s="80"/>
      <c r="M134" s="58" t="str">
        <f t="shared" si="8"/>
        <v>шт</v>
      </c>
      <c r="N134" s="59">
        <f t="shared" si="9"/>
        <v>0</v>
      </c>
      <c r="O134" s="81"/>
      <c r="P134" s="58">
        <f t="shared" si="10"/>
        <v>0</v>
      </c>
      <c r="Q134" s="91">
        <f t="shared" si="11"/>
        <v>0</v>
      </c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s="50" customFormat="1" ht="15.75" hidden="1" thickBot="1" x14ac:dyDescent="0.3">
      <c r="A135" s="48"/>
      <c r="B135" s="75">
        <v>64</v>
      </c>
      <c r="C135" s="89"/>
      <c r="D135" s="51" t="s">
        <v>19</v>
      </c>
      <c r="E135" s="84"/>
      <c r="F135" s="90"/>
      <c r="G135" s="76">
        <f t="shared" si="7"/>
        <v>0</v>
      </c>
      <c r="H135" s="54"/>
      <c r="I135" s="77">
        <f t="shared" si="12"/>
        <v>64</v>
      </c>
      <c r="J135" s="78">
        <f t="shared" si="2"/>
        <v>0</v>
      </c>
      <c r="K135" s="80"/>
      <c r="L135" s="80"/>
      <c r="M135" s="58" t="str">
        <f t="shared" si="8"/>
        <v>шт</v>
      </c>
      <c r="N135" s="59">
        <f t="shared" si="9"/>
        <v>0</v>
      </c>
      <c r="O135" s="81"/>
      <c r="P135" s="58">
        <f t="shared" si="10"/>
        <v>0</v>
      </c>
      <c r="Q135" s="91">
        <f t="shared" si="11"/>
        <v>0</v>
      </c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s="50" customFormat="1" ht="15.75" hidden="1" thickBot="1" x14ac:dyDescent="0.3">
      <c r="A136" s="48"/>
      <c r="B136" s="75">
        <v>65</v>
      </c>
      <c r="C136" s="89"/>
      <c r="D136" s="51" t="s">
        <v>19</v>
      </c>
      <c r="E136" s="84"/>
      <c r="F136" s="90"/>
      <c r="G136" s="76">
        <f t="shared" si="7"/>
        <v>0</v>
      </c>
      <c r="H136" s="54"/>
      <c r="I136" s="77">
        <f t="shared" si="12"/>
        <v>65</v>
      </c>
      <c r="J136" s="78">
        <f t="shared" si="2"/>
        <v>0</v>
      </c>
      <c r="K136" s="80"/>
      <c r="L136" s="80"/>
      <c r="M136" s="58" t="str">
        <f t="shared" si="8"/>
        <v>шт</v>
      </c>
      <c r="N136" s="59">
        <f t="shared" si="9"/>
        <v>0</v>
      </c>
      <c r="O136" s="81"/>
      <c r="P136" s="58">
        <f t="shared" si="10"/>
        <v>0</v>
      </c>
      <c r="Q136" s="91">
        <f t="shared" si="11"/>
        <v>0</v>
      </c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s="50" customFormat="1" ht="15.75" hidden="1" thickBot="1" x14ac:dyDescent="0.3">
      <c r="A137" s="48"/>
      <c r="B137" s="75">
        <v>66</v>
      </c>
      <c r="C137" s="89"/>
      <c r="D137" s="51" t="s">
        <v>19</v>
      </c>
      <c r="E137" s="84"/>
      <c r="F137" s="90"/>
      <c r="G137" s="76">
        <f t="shared" si="7"/>
        <v>0</v>
      </c>
      <c r="H137" s="54"/>
      <c r="I137" s="77">
        <f t="shared" si="12"/>
        <v>66</v>
      </c>
      <c r="J137" s="78">
        <f t="shared" si="2"/>
        <v>0</v>
      </c>
      <c r="K137" s="80"/>
      <c r="L137" s="80"/>
      <c r="M137" s="58" t="str">
        <f t="shared" si="8"/>
        <v>шт</v>
      </c>
      <c r="N137" s="59">
        <f t="shared" si="9"/>
        <v>0</v>
      </c>
      <c r="O137" s="81"/>
      <c r="P137" s="58">
        <f t="shared" si="10"/>
        <v>0</v>
      </c>
      <c r="Q137" s="91">
        <f t="shared" si="11"/>
        <v>0</v>
      </c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s="50" customFormat="1" hidden="1" x14ac:dyDescent="0.25">
      <c r="A138" s="48"/>
      <c r="B138" s="101" t="s">
        <v>22</v>
      </c>
      <c r="C138" s="102"/>
      <c r="D138" s="102"/>
      <c r="E138" s="102"/>
      <c r="F138" s="103"/>
      <c r="G138" s="61">
        <f>SUM(G72:G137)</f>
        <v>0</v>
      </c>
      <c r="H138" s="62"/>
      <c r="I138" s="104" t="s">
        <v>22</v>
      </c>
      <c r="J138" s="105"/>
      <c r="K138" s="105"/>
      <c r="L138" s="105"/>
      <c r="M138" s="105"/>
      <c r="N138" s="105"/>
      <c r="O138" s="105"/>
      <c r="P138" s="106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s="50" customFormat="1" hidden="1" x14ac:dyDescent="0.25">
      <c r="A139" s="48"/>
      <c r="B139" s="98" t="s">
        <v>23</v>
      </c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100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s="50" customFormat="1" hidden="1" x14ac:dyDescent="0.25">
      <c r="A140" s="48"/>
      <c r="B140" s="107" t="s">
        <v>24</v>
      </c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9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s="50" customFormat="1" ht="15.75" hidden="1" thickBot="1" x14ac:dyDescent="0.3">
      <c r="A141" s="48"/>
      <c r="B141" s="65">
        <v>1</v>
      </c>
      <c r="C141" s="83"/>
      <c r="D141" s="66" t="s">
        <v>19</v>
      </c>
      <c r="E141" s="84"/>
      <c r="F141" s="85"/>
      <c r="G141" s="67">
        <f t="shared" ref="G141:G206" si="13">E141*F141</f>
        <v>0</v>
      </c>
      <c r="H141" s="54"/>
      <c r="I141" s="68">
        <f>B141</f>
        <v>1</v>
      </c>
      <c r="J141" s="69">
        <f t="shared" ref="J141:J206" si="14">C141</f>
        <v>0</v>
      </c>
      <c r="K141" s="86"/>
      <c r="L141" s="86"/>
      <c r="M141" s="71" t="str">
        <f>D141</f>
        <v>шт</v>
      </c>
      <c r="N141" s="72">
        <f>E141</f>
        <v>0</v>
      </c>
      <c r="O141" s="87"/>
      <c r="P141" s="71">
        <f>F141</f>
        <v>0</v>
      </c>
      <c r="Q141" s="88">
        <f>O141*P141</f>
        <v>0</v>
      </c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s="50" customFormat="1" ht="15.75" hidden="1" thickBot="1" x14ac:dyDescent="0.3">
      <c r="A142" s="48"/>
      <c r="B142" s="75">
        <v>2</v>
      </c>
      <c r="C142" s="89"/>
      <c r="D142" s="51" t="s">
        <v>19</v>
      </c>
      <c r="E142" s="84"/>
      <c r="F142" s="90"/>
      <c r="G142" s="76">
        <f t="shared" si="13"/>
        <v>0</v>
      </c>
      <c r="H142" s="54"/>
      <c r="I142" s="77">
        <f>B142</f>
        <v>2</v>
      </c>
      <c r="J142" s="78">
        <f t="shared" si="14"/>
        <v>0</v>
      </c>
      <c r="K142" s="80"/>
      <c r="L142" s="80"/>
      <c r="M142" s="58" t="str">
        <f t="shared" ref="M142:M206" si="15">D142</f>
        <v>шт</v>
      </c>
      <c r="N142" s="59">
        <f t="shared" ref="N142:N206" si="16">E142</f>
        <v>0</v>
      </c>
      <c r="O142" s="81"/>
      <c r="P142" s="58">
        <f t="shared" ref="P142:P206" si="17">F142</f>
        <v>0</v>
      </c>
      <c r="Q142" s="91">
        <f t="shared" ref="Q142:Q206" si="18">O142*P142</f>
        <v>0</v>
      </c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s="50" customFormat="1" ht="15.75" hidden="1" thickBot="1" x14ac:dyDescent="0.3">
      <c r="A143" s="48"/>
      <c r="B143" s="75">
        <v>3</v>
      </c>
      <c r="C143" s="89"/>
      <c r="D143" s="51" t="s">
        <v>19</v>
      </c>
      <c r="E143" s="84"/>
      <c r="F143" s="90"/>
      <c r="G143" s="76">
        <f t="shared" si="13"/>
        <v>0</v>
      </c>
      <c r="H143" s="54"/>
      <c r="I143" s="77">
        <f t="shared" ref="I143:I206" si="19">B143</f>
        <v>3</v>
      </c>
      <c r="J143" s="78">
        <f t="shared" si="14"/>
        <v>0</v>
      </c>
      <c r="K143" s="80"/>
      <c r="L143" s="80"/>
      <c r="M143" s="58" t="str">
        <f t="shared" si="15"/>
        <v>шт</v>
      </c>
      <c r="N143" s="59">
        <f t="shared" si="16"/>
        <v>0</v>
      </c>
      <c r="O143" s="81"/>
      <c r="P143" s="58">
        <f t="shared" si="17"/>
        <v>0</v>
      </c>
      <c r="Q143" s="91">
        <f t="shared" si="18"/>
        <v>0</v>
      </c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s="50" customFormat="1" ht="15.75" hidden="1" thickBot="1" x14ac:dyDescent="0.3">
      <c r="A144" s="48"/>
      <c r="B144" s="75">
        <v>4</v>
      </c>
      <c r="C144" s="89"/>
      <c r="D144" s="51" t="s">
        <v>19</v>
      </c>
      <c r="E144" s="84"/>
      <c r="F144" s="90"/>
      <c r="G144" s="76">
        <f t="shared" si="13"/>
        <v>0</v>
      </c>
      <c r="H144" s="54"/>
      <c r="I144" s="77">
        <f t="shared" si="19"/>
        <v>4</v>
      </c>
      <c r="J144" s="78">
        <f t="shared" si="14"/>
        <v>0</v>
      </c>
      <c r="K144" s="80"/>
      <c r="L144" s="80"/>
      <c r="M144" s="58" t="str">
        <f t="shared" si="15"/>
        <v>шт</v>
      </c>
      <c r="N144" s="59">
        <f t="shared" si="16"/>
        <v>0</v>
      </c>
      <c r="O144" s="81"/>
      <c r="P144" s="58">
        <f t="shared" si="17"/>
        <v>0</v>
      </c>
      <c r="Q144" s="91">
        <f t="shared" si="18"/>
        <v>0</v>
      </c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s="50" customFormat="1" ht="15.75" hidden="1" thickBot="1" x14ac:dyDescent="0.3">
      <c r="A145" s="48"/>
      <c r="B145" s="75">
        <v>5</v>
      </c>
      <c r="C145" s="89"/>
      <c r="D145" s="51" t="s">
        <v>19</v>
      </c>
      <c r="E145" s="84"/>
      <c r="F145" s="90"/>
      <c r="G145" s="76">
        <f t="shared" si="13"/>
        <v>0</v>
      </c>
      <c r="H145" s="54"/>
      <c r="I145" s="77">
        <f t="shared" si="19"/>
        <v>5</v>
      </c>
      <c r="J145" s="78">
        <f t="shared" si="14"/>
        <v>0</v>
      </c>
      <c r="K145" s="80"/>
      <c r="L145" s="80"/>
      <c r="M145" s="58" t="str">
        <f t="shared" si="15"/>
        <v>шт</v>
      </c>
      <c r="N145" s="59">
        <f t="shared" si="16"/>
        <v>0</v>
      </c>
      <c r="O145" s="81"/>
      <c r="P145" s="58">
        <f t="shared" si="17"/>
        <v>0</v>
      </c>
      <c r="Q145" s="91">
        <f t="shared" si="18"/>
        <v>0</v>
      </c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s="50" customFormat="1" ht="15.75" hidden="1" thickBot="1" x14ac:dyDescent="0.3">
      <c r="A146" s="48"/>
      <c r="B146" s="75">
        <v>6</v>
      </c>
      <c r="C146" s="89"/>
      <c r="D146" s="51" t="s">
        <v>19</v>
      </c>
      <c r="E146" s="84"/>
      <c r="F146" s="90"/>
      <c r="G146" s="76">
        <f t="shared" si="13"/>
        <v>0</v>
      </c>
      <c r="H146" s="54"/>
      <c r="I146" s="77">
        <f t="shared" si="19"/>
        <v>6</v>
      </c>
      <c r="J146" s="78">
        <f t="shared" si="14"/>
        <v>0</v>
      </c>
      <c r="K146" s="80"/>
      <c r="L146" s="80"/>
      <c r="M146" s="58" t="str">
        <f t="shared" si="15"/>
        <v>шт</v>
      </c>
      <c r="N146" s="59">
        <f t="shared" si="16"/>
        <v>0</v>
      </c>
      <c r="O146" s="81"/>
      <c r="P146" s="58">
        <f t="shared" si="17"/>
        <v>0</v>
      </c>
      <c r="Q146" s="91">
        <f t="shared" si="18"/>
        <v>0</v>
      </c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s="50" customFormat="1" ht="15.75" hidden="1" thickBot="1" x14ac:dyDescent="0.3">
      <c r="A147" s="48"/>
      <c r="B147" s="75">
        <v>7</v>
      </c>
      <c r="C147" s="89"/>
      <c r="D147" s="51" t="s">
        <v>19</v>
      </c>
      <c r="E147" s="84"/>
      <c r="F147" s="90"/>
      <c r="G147" s="76">
        <f t="shared" si="13"/>
        <v>0</v>
      </c>
      <c r="H147" s="54"/>
      <c r="I147" s="77">
        <f t="shared" si="19"/>
        <v>7</v>
      </c>
      <c r="J147" s="78">
        <f t="shared" si="14"/>
        <v>0</v>
      </c>
      <c r="K147" s="80"/>
      <c r="L147" s="80"/>
      <c r="M147" s="58" t="str">
        <f t="shared" si="15"/>
        <v>шт</v>
      </c>
      <c r="N147" s="59">
        <f t="shared" si="16"/>
        <v>0</v>
      </c>
      <c r="O147" s="81"/>
      <c r="P147" s="58">
        <f t="shared" si="17"/>
        <v>0</v>
      </c>
      <c r="Q147" s="91">
        <f t="shared" si="18"/>
        <v>0</v>
      </c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s="50" customFormat="1" ht="15.75" hidden="1" thickBot="1" x14ac:dyDescent="0.3">
      <c r="A148" s="48"/>
      <c r="B148" s="75">
        <v>8</v>
      </c>
      <c r="C148" s="89"/>
      <c r="D148" s="51" t="s">
        <v>19</v>
      </c>
      <c r="E148" s="84"/>
      <c r="F148" s="90"/>
      <c r="G148" s="76">
        <f t="shared" si="13"/>
        <v>0</v>
      </c>
      <c r="H148" s="54"/>
      <c r="I148" s="77">
        <f t="shared" si="19"/>
        <v>8</v>
      </c>
      <c r="J148" s="78">
        <f t="shared" si="14"/>
        <v>0</v>
      </c>
      <c r="K148" s="80"/>
      <c r="L148" s="80"/>
      <c r="M148" s="58" t="str">
        <f t="shared" si="15"/>
        <v>шт</v>
      </c>
      <c r="N148" s="59">
        <f t="shared" si="16"/>
        <v>0</v>
      </c>
      <c r="O148" s="81"/>
      <c r="P148" s="58">
        <f t="shared" si="17"/>
        <v>0</v>
      </c>
      <c r="Q148" s="91">
        <f t="shared" si="18"/>
        <v>0</v>
      </c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s="50" customFormat="1" ht="15.75" hidden="1" thickBot="1" x14ac:dyDescent="0.3">
      <c r="A149" s="48"/>
      <c r="B149" s="75">
        <v>9</v>
      </c>
      <c r="C149" s="89"/>
      <c r="D149" s="51" t="s">
        <v>19</v>
      </c>
      <c r="E149" s="84"/>
      <c r="F149" s="90"/>
      <c r="G149" s="76">
        <f t="shared" si="13"/>
        <v>0</v>
      </c>
      <c r="H149" s="54"/>
      <c r="I149" s="77">
        <f t="shared" si="19"/>
        <v>9</v>
      </c>
      <c r="J149" s="78">
        <f t="shared" si="14"/>
        <v>0</v>
      </c>
      <c r="K149" s="80"/>
      <c r="L149" s="80"/>
      <c r="M149" s="58" t="str">
        <f t="shared" si="15"/>
        <v>шт</v>
      </c>
      <c r="N149" s="59">
        <f t="shared" si="16"/>
        <v>0</v>
      </c>
      <c r="O149" s="81"/>
      <c r="P149" s="58">
        <f t="shared" si="17"/>
        <v>0</v>
      </c>
      <c r="Q149" s="91">
        <f t="shared" si="18"/>
        <v>0</v>
      </c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s="50" customFormat="1" ht="15.75" hidden="1" thickBot="1" x14ac:dyDescent="0.3">
      <c r="A150" s="48"/>
      <c r="B150" s="75">
        <v>10</v>
      </c>
      <c r="C150" s="89"/>
      <c r="D150" s="51" t="s">
        <v>19</v>
      </c>
      <c r="E150" s="84"/>
      <c r="F150" s="90"/>
      <c r="G150" s="76">
        <f t="shared" si="13"/>
        <v>0</v>
      </c>
      <c r="H150" s="54"/>
      <c r="I150" s="77">
        <f t="shared" si="19"/>
        <v>10</v>
      </c>
      <c r="J150" s="78">
        <f t="shared" si="14"/>
        <v>0</v>
      </c>
      <c r="K150" s="80"/>
      <c r="L150" s="80"/>
      <c r="M150" s="58" t="str">
        <f t="shared" si="15"/>
        <v>шт</v>
      </c>
      <c r="N150" s="59">
        <f t="shared" si="16"/>
        <v>0</v>
      </c>
      <c r="O150" s="81"/>
      <c r="P150" s="58">
        <f t="shared" si="17"/>
        <v>0</v>
      </c>
      <c r="Q150" s="91">
        <f t="shared" si="18"/>
        <v>0</v>
      </c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s="50" customFormat="1" ht="15.75" hidden="1" thickBot="1" x14ac:dyDescent="0.3">
      <c r="A151" s="48"/>
      <c r="B151" s="75">
        <v>11</v>
      </c>
      <c r="C151" s="89"/>
      <c r="D151" s="51" t="s">
        <v>19</v>
      </c>
      <c r="E151" s="84"/>
      <c r="F151" s="90"/>
      <c r="G151" s="76">
        <f t="shared" si="13"/>
        <v>0</v>
      </c>
      <c r="H151" s="54"/>
      <c r="I151" s="77">
        <f t="shared" si="19"/>
        <v>11</v>
      </c>
      <c r="J151" s="78">
        <f t="shared" si="14"/>
        <v>0</v>
      </c>
      <c r="K151" s="80"/>
      <c r="L151" s="80"/>
      <c r="M151" s="58" t="str">
        <f t="shared" si="15"/>
        <v>шт</v>
      </c>
      <c r="N151" s="59">
        <f t="shared" si="16"/>
        <v>0</v>
      </c>
      <c r="O151" s="81"/>
      <c r="P151" s="58">
        <f t="shared" si="17"/>
        <v>0</v>
      </c>
      <c r="Q151" s="91">
        <f t="shared" si="18"/>
        <v>0</v>
      </c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s="50" customFormat="1" ht="15.75" hidden="1" thickBot="1" x14ac:dyDescent="0.3">
      <c r="A152" s="48"/>
      <c r="B152" s="75">
        <v>12</v>
      </c>
      <c r="C152" s="89"/>
      <c r="D152" s="51" t="s">
        <v>19</v>
      </c>
      <c r="E152" s="84"/>
      <c r="F152" s="90"/>
      <c r="G152" s="76">
        <f t="shared" si="13"/>
        <v>0</v>
      </c>
      <c r="H152" s="54"/>
      <c r="I152" s="77">
        <f t="shared" si="19"/>
        <v>12</v>
      </c>
      <c r="J152" s="78">
        <f t="shared" si="14"/>
        <v>0</v>
      </c>
      <c r="K152" s="80"/>
      <c r="L152" s="80"/>
      <c r="M152" s="58" t="str">
        <f t="shared" si="15"/>
        <v>шт</v>
      </c>
      <c r="N152" s="59">
        <f t="shared" si="16"/>
        <v>0</v>
      </c>
      <c r="O152" s="81"/>
      <c r="P152" s="58">
        <f t="shared" si="17"/>
        <v>0</v>
      </c>
      <c r="Q152" s="91">
        <f t="shared" si="18"/>
        <v>0</v>
      </c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s="50" customFormat="1" ht="15.75" hidden="1" thickBot="1" x14ac:dyDescent="0.3">
      <c r="A153" s="48"/>
      <c r="B153" s="75">
        <v>13</v>
      </c>
      <c r="C153" s="89"/>
      <c r="D153" s="51" t="s">
        <v>19</v>
      </c>
      <c r="E153" s="84"/>
      <c r="F153" s="90"/>
      <c r="G153" s="76">
        <f t="shared" si="13"/>
        <v>0</v>
      </c>
      <c r="H153" s="54"/>
      <c r="I153" s="77">
        <f t="shared" si="19"/>
        <v>13</v>
      </c>
      <c r="J153" s="78">
        <f t="shared" si="14"/>
        <v>0</v>
      </c>
      <c r="K153" s="80"/>
      <c r="L153" s="80"/>
      <c r="M153" s="58" t="str">
        <f t="shared" si="15"/>
        <v>шт</v>
      </c>
      <c r="N153" s="59">
        <f t="shared" si="16"/>
        <v>0</v>
      </c>
      <c r="O153" s="81"/>
      <c r="P153" s="58">
        <f t="shared" si="17"/>
        <v>0</v>
      </c>
      <c r="Q153" s="91">
        <f t="shared" si="18"/>
        <v>0</v>
      </c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s="50" customFormat="1" ht="15.75" hidden="1" thickBot="1" x14ac:dyDescent="0.3">
      <c r="A154" s="48"/>
      <c r="B154" s="75">
        <v>14</v>
      </c>
      <c r="C154" s="89"/>
      <c r="D154" s="51" t="s">
        <v>19</v>
      </c>
      <c r="E154" s="84"/>
      <c r="F154" s="90"/>
      <c r="G154" s="76">
        <f t="shared" si="13"/>
        <v>0</v>
      </c>
      <c r="H154" s="54"/>
      <c r="I154" s="77">
        <f t="shared" si="19"/>
        <v>14</v>
      </c>
      <c r="J154" s="78">
        <f t="shared" si="14"/>
        <v>0</v>
      </c>
      <c r="K154" s="80"/>
      <c r="L154" s="80"/>
      <c r="M154" s="58" t="str">
        <f t="shared" si="15"/>
        <v>шт</v>
      </c>
      <c r="N154" s="59">
        <f t="shared" si="16"/>
        <v>0</v>
      </c>
      <c r="O154" s="81"/>
      <c r="P154" s="58">
        <f t="shared" si="17"/>
        <v>0</v>
      </c>
      <c r="Q154" s="91">
        <f t="shared" si="18"/>
        <v>0</v>
      </c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s="50" customFormat="1" ht="15.75" hidden="1" thickBot="1" x14ac:dyDescent="0.3">
      <c r="A155" s="48"/>
      <c r="B155" s="75">
        <v>15</v>
      </c>
      <c r="C155" s="89"/>
      <c r="D155" s="51" t="s">
        <v>19</v>
      </c>
      <c r="E155" s="84"/>
      <c r="F155" s="90"/>
      <c r="G155" s="76">
        <f t="shared" si="13"/>
        <v>0</v>
      </c>
      <c r="H155" s="54"/>
      <c r="I155" s="77">
        <f t="shared" si="19"/>
        <v>15</v>
      </c>
      <c r="J155" s="78">
        <f t="shared" si="14"/>
        <v>0</v>
      </c>
      <c r="K155" s="80"/>
      <c r="L155" s="80"/>
      <c r="M155" s="58" t="str">
        <f t="shared" si="15"/>
        <v>шт</v>
      </c>
      <c r="N155" s="59">
        <f t="shared" si="16"/>
        <v>0</v>
      </c>
      <c r="O155" s="81"/>
      <c r="P155" s="58">
        <f t="shared" si="17"/>
        <v>0</v>
      </c>
      <c r="Q155" s="91">
        <f t="shared" si="18"/>
        <v>0</v>
      </c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s="50" customFormat="1" ht="15.75" hidden="1" thickBot="1" x14ac:dyDescent="0.3">
      <c r="A156" s="48"/>
      <c r="B156" s="75">
        <v>16</v>
      </c>
      <c r="C156" s="89"/>
      <c r="D156" s="51" t="s">
        <v>19</v>
      </c>
      <c r="E156" s="84"/>
      <c r="F156" s="90"/>
      <c r="G156" s="76">
        <f t="shared" si="13"/>
        <v>0</v>
      </c>
      <c r="H156" s="54"/>
      <c r="I156" s="77">
        <f t="shared" si="19"/>
        <v>16</v>
      </c>
      <c r="J156" s="78">
        <f t="shared" si="14"/>
        <v>0</v>
      </c>
      <c r="K156" s="80"/>
      <c r="L156" s="80"/>
      <c r="M156" s="58" t="str">
        <f t="shared" si="15"/>
        <v>шт</v>
      </c>
      <c r="N156" s="59">
        <f t="shared" si="16"/>
        <v>0</v>
      </c>
      <c r="O156" s="81"/>
      <c r="P156" s="58">
        <f t="shared" si="17"/>
        <v>0</v>
      </c>
      <c r="Q156" s="91">
        <f t="shared" si="18"/>
        <v>0</v>
      </c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s="50" customFormat="1" ht="15.75" hidden="1" thickBot="1" x14ac:dyDescent="0.3">
      <c r="A157" s="48"/>
      <c r="B157" s="75">
        <v>17</v>
      </c>
      <c r="C157" s="89"/>
      <c r="D157" s="51" t="s">
        <v>19</v>
      </c>
      <c r="E157" s="84"/>
      <c r="F157" s="90"/>
      <c r="G157" s="76">
        <f t="shared" si="13"/>
        <v>0</v>
      </c>
      <c r="H157" s="54"/>
      <c r="I157" s="77">
        <f t="shared" si="19"/>
        <v>17</v>
      </c>
      <c r="J157" s="78">
        <f t="shared" si="14"/>
        <v>0</v>
      </c>
      <c r="K157" s="80"/>
      <c r="L157" s="80"/>
      <c r="M157" s="58" t="str">
        <f t="shared" si="15"/>
        <v>шт</v>
      </c>
      <c r="N157" s="59">
        <f t="shared" si="16"/>
        <v>0</v>
      </c>
      <c r="O157" s="81"/>
      <c r="P157" s="58">
        <f t="shared" si="17"/>
        <v>0</v>
      </c>
      <c r="Q157" s="91">
        <f t="shared" si="18"/>
        <v>0</v>
      </c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s="50" customFormat="1" ht="15.75" hidden="1" thickBot="1" x14ac:dyDescent="0.3">
      <c r="A158" s="48"/>
      <c r="B158" s="75">
        <v>18</v>
      </c>
      <c r="C158" s="89"/>
      <c r="D158" s="51" t="s">
        <v>19</v>
      </c>
      <c r="E158" s="84"/>
      <c r="F158" s="90"/>
      <c r="G158" s="76">
        <f t="shared" si="13"/>
        <v>0</v>
      </c>
      <c r="H158" s="54"/>
      <c r="I158" s="77">
        <f t="shared" si="19"/>
        <v>18</v>
      </c>
      <c r="J158" s="78">
        <f t="shared" si="14"/>
        <v>0</v>
      </c>
      <c r="K158" s="80"/>
      <c r="L158" s="80"/>
      <c r="M158" s="58" t="str">
        <f t="shared" si="15"/>
        <v>шт</v>
      </c>
      <c r="N158" s="59">
        <f t="shared" si="16"/>
        <v>0</v>
      </c>
      <c r="O158" s="81"/>
      <c r="P158" s="58">
        <f t="shared" si="17"/>
        <v>0</v>
      </c>
      <c r="Q158" s="91">
        <f t="shared" si="18"/>
        <v>0</v>
      </c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s="50" customFormat="1" ht="15.75" hidden="1" thickBot="1" x14ac:dyDescent="0.3">
      <c r="A159" s="48"/>
      <c r="B159" s="75">
        <v>19</v>
      </c>
      <c r="C159" s="89"/>
      <c r="D159" s="51" t="s">
        <v>19</v>
      </c>
      <c r="E159" s="84"/>
      <c r="F159" s="90"/>
      <c r="G159" s="76">
        <f t="shared" si="13"/>
        <v>0</v>
      </c>
      <c r="H159" s="54"/>
      <c r="I159" s="77">
        <f t="shared" si="19"/>
        <v>19</v>
      </c>
      <c r="J159" s="78">
        <f t="shared" si="14"/>
        <v>0</v>
      </c>
      <c r="K159" s="80"/>
      <c r="L159" s="80"/>
      <c r="M159" s="58" t="str">
        <f t="shared" si="15"/>
        <v>шт</v>
      </c>
      <c r="N159" s="59">
        <f t="shared" si="16"/>
        <v>0</v>
      </c>
      <c r="O159" s="81"/>
      <c r="P159" s="58">
        <f t="shared" si="17"/>
        <v>0</v>
      </c>
      <c r="Q159" s="91">
        <f t="shared" si="18"/>
        <v>0</v>
      </c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s="50" customFormat="1" ht="15.75" hidden="1" thickBot="1" x14ac:dyDescent="0.3">
      <c r="A160" s="48"/>
      <c r="B160" s="75">
        <v>20</v>
      </c>
      <c r="C160" s="89"/>
      <c r="D160" s="51" t="s">
        <v>19</v>
      </c>
      <c r="E160" s="84"/>
      <c r="F160" s="90"/>
      <c r="G160" s="76">
        <f t="shared" si="13"/>
        <v>0</v>
      </c>
      <c r="H160" s="54"/>
      <c r="I160" s="77">
        <f t="shared" si="19"/>
        <v>20</v>
      </c>
      <c r="J160" s="78">
        <f t="shared" si="14"/>
        <v>0</v>
      </c>
      <c r="K160" s="80"/>
      <c r="L160" s="80"/>
      <c r="M160" s="58" t="str">
        <f t="shared" si="15"/>
        <v>шт</v>
      </c>
      <c r="N160" s="59">
        <f t="shared" si="16"/>
        <v>0</v>
      </c>
      <c r="O160" s="81"/>
      <c r="P160" s="58">
        <f t="shared" si="17"/>
        <v>0</v>
      </c>
      <c r="Q160" s="91">
        <f t="shared" si="18"/>
        <v>0</v>
      </c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s="50" customFormat="1" ht="15.75" hidden="1" thickBot="1" x14ac:dyDescent="0.3">
      <c r="A161" s="48"/>
      <c r="B161" s="75">
        <v>21</v>
      </c>
      <c r="C161" s="89"/>
      <c r="D161" s="51" t="s">
        <v>19</v>
      </c>
      <c r="E161" s="84"/>
      <c r="F161" s="90"/>
      <c r="G161" s="76">
        <f t="shared" si="13"/>
        <v>0</v>
      </c>
      <c r="H161" s="54"/>
      <c r="I161" s="77">
        <f t="shared" si="19"/>
        <v>21</v>
      </c>
      <c r="J161" s="78">
        <f t="shared" si="14"/>
        <v>0</v>
      </c>
      <c r="K161" s="80"/>
      <c r="L161" s="80"/>
      <c r="M161" s="58" t="str">
        <f t="shared" si="15"/>
        <v>шт</v>
      </c>
      <c r="N161" s="59">
        <f t="shared" si="16"/>
        <v>0</v>
      </c>
      <c r="O161" s="81"/>
      <c r="P161" s="58">
        <f t="shared" si="17"/>
        <v>0</v>
      </c>
      <c r="Q161" s="91">
        <f t="shared" si="18"/>
        <v>0</v>
      </c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s="50" customFormat="1" ht="15.75" hidden="1" thickBot="1" x14ac:dyDescent="0.3">
      <c r="A162" s="48"/>
      <c r="B162" s="75">
        <v>22</v>
      </c>
      <c r="C162" s="89"/>
      <c r="D162" s="51" t="s">
        <v>19</v>
      </c>
      <c r="E162" s="84"/>
      <c r="F162" s="90"/>
      <c r="G162" s="76">
        <f t="shared" si="13"/>
        <v>0</v>
      </c>
      <c r="H162" s="54"/>
      <c r="I162" s="77">
        <f t="shared" si="19"/>
        <v>22</v>
      </c>
      <c r="J162" s="78">
        <f t="shared" si="14"/>
        <v>0</v>
      </c>
      <c r="K162" s="80"/>
      <c r="L162" s="80"/>
      <c r="M162" s="58" t="str">
        <f t="shared" si="15"/>
        <v>шт</v>
      </c>
      <c r="N162" s="59">
        <f t="shared" si="16"/>
        <v>0</v>
      </c>
      <c r="O162" s="81"/>
      <c r="P162" s="58">
        <f t="shared" si="17"/>
        <v>0</v>
      </c>
      <c r="Q162" s="91">
        <f t="shared" si="18"/>
        <v>0</v>
      </c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s="50" customFormat="1" ht="15.75" hidden="1" thickBot="1" x14ac:dyDescent="0.3">
      <c r="A163" s="48"/>
      <c r="B163" s="75">
        <v>23</v>
      </c>
      <c r="C163" s="89"/>
      <c r="D163" s="51" t="s">
        <v>19</v>
      </c>
      <c r="E163" s="84"/>
      <c r="F163" s="90"/>
      <c r="G163" s="76">
        <f t="shared" si="13"/>
        <v>0</v>
      </c>
      <c r="H163" s="54"/>
      <c r="I163" s="77">
        <f t="shared" si="19"/>
        <v>23</v>
      </c>
      <c r="J163" s="78">
        <f t="shared" si="14"/>
        <v>0</v>
      </c>
      <c r="K163" s="80"/>
      <c r="L163" s="80"/>
      <c r="M163" s="58" t="str">
        <f t="shared" si="15"/>
        <v>шт</v>
      </c>
      <c r="N163" s="59">
        <f t="shared" si="16"/>
        <v>0</v>
      </c>
      <c r="O163" s="81"/>
      <c r="P163" s="58">
        <f t="shared" si="17"/>
        <v>0</v>
      </c>
      <c r="Q163" s="91">
        <f t="shared" si="18"/>
        <v>0</v>
      </c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s="50" customFormat="1" ht="15.75" hidden="1" thickBot="1" x14ac:dyDescent="0.3">
      <c r="A164" s="48"/>
      <c r="B164" s="75">
        <v>24</v>
      </c>
      <c r="C164" s="89"/>
      <c r="D164" s="51" t="s">
        <v>19</v>
      </c>
      <c r="E164" s="84"/>
      <c r="F164" s="90"/>
      <c r="G164" s="76">
        <f t="shared" si="13"/>
        <v>0</v>
      </c>
      <c r="H164" s="54"/>
      <c r="I164" s="77">
        <f t="shared" si="19"/>
        <v>24</v>
      </c>
      <c r="J164" s="78">
        <f t="shared" si="14"/>
        <v>0</v>
      </c>
      <c r="K164" s="80"/>
      <c r="L164" s="80"/>
      <c r="M164" s="58" t="str">
        <f t="shared" si="15"/>
        <v>шт</v>
      </c>
      <c r="N164" s="59">
        <f t="shared" si="16"/>
        <v>0</v>
      </c>
      <c r="O164" s="81"/>
      <c r="P164" s="58">
        <f t="shared" si="17"/>
        <v>0</v>
      </c>
      <c r="Q164" s="91">
        <f t="shared" si="18"/>
        <v>0</v>
      </c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s="50" customFormat="1" ht="15.75" hidden="1" thickBot="1" x14ac:dyDescent="0.3">
      <c r="A165" s="48"/>
      <c r="B165" s="75">
        <v>25</v>
      </c>
      <c r="C165" s="89"/>
      <c r="D165" s="51" t="s">
        <v>19</v>
      </c>
      <c r="E165" s="84"/>
      <c r="F165" s="90"/>
      <c r="G165" s="76">
        <f t="shared" si="13"/>
        <v>0</v>
      </c>
      <c r="H165" s="54"/>
      <c r="I165" s="77">
        <f t="shared" si="19"/>
        <v>25</v>
      </c>
      <c r="J165" s="78">
        <f t="shared" si="14"/>
        <v>0</v>
      </c>
      <c r="K165" s="80"/>
      <c r="L165" s="80"/>
      <c r="M165" s="58" t="str">
        <f t="shared" si="15"/>
        <v>шт</v>
      </c>
      <c r="N165" s="59">
        <f t="shared" si="16"/>
        <v>0</v>
      </c>
      <c r="O165" s="81"/>
      <c r="P165" s="58">
        <f t="shared" si="17"/>
        <v>0</v>
      </c>
      <c r="Q165" s="91">
        <f t="shared" si="18"/>
        <v>0</v>
      </c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s="50" customFormat="1" ht="15.75" hidden="1" thickBot="1" x14ac:dyDescent="0.3">
      <c r="A166" s="48"/>
      <c r="B166" s="75">
        <v>26</v>
      </c>
      <c r="C166" s="89"/>
      <c r="D166" s="51" t="s">
        <v>19</v>
      </c>
      <c r="E166" s="84"/>
      <c r="F166" s="90"/>
      <c r="G166" s="76">
        <f t="shared" si="13"/>
        <v>0</v>
      </c>
      <c r="H166" s="54"/>
      <c r="I166" s="77">
        <f t="shared" si="19"/>
        <v>26</v>
      </c>
      <c r="J166" s="78">
        <f t="shared" si="14"/>
        <v>0</v>
      </c>
      <c r="K166" s="80"/>
      <c r="L166" s="80"/>
      <c r="M166" s="58" t="str">
        <f t="shared" si="15"/>
        <v>шт</v>
      </c>
      <c r="N166" s="59">
        <f t="shared" si="16"/>
        <v>0</v>
      </c>
      <c r="O166" s="81"/>
      <c r="P166" s="58">
        <f t="shared" si="17"/>
        <v>0</v>
      </c>
      <c r="Q166" s="91">
        <f t="shared" si="18"/>
        <v>0</v>
      </c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s="50" customFormat="1" ht="15.75" hidden="1" thickBot="1" x14ac:dyDescent="0.3">
      <c r="A167" s="48"/>
      <c r="B167" s="75">
        <v>27</v>
      </c>
      <c r="C167" s="89"/>
      <c r="D167" s="51" t="s">
        <v>19</v>
      </c>
      <c r="E167" s="84"/>
      <c r="F167" s="90"/>
      <c r="G167" s="76">
        <f t="shared" si="13"/>
        <v>0</v>
      </c>
      <c r="H167" s="54"/>
      <c r="I167" s="77">
        <f t="shared" si="19"/>
        <v>27</v>
      </c>
      <c r="J167" s="78">
        <f t="shared" si="14"/>
        <v>0</v>
      </c>
      <c r="K167" s="80"/>
      <c r="L167" s="80"/>
      <c r="M167" s="58" t="str">
        <f t="shared" si="15"/>
        <v>шт</v>
      </c>
      <c r="N167" s="59">
        <f t="shared" si="16"/>
        <v>0</v>
      </c>
      <c r="O167" s="81"/>
      <c r="P167" s="58">
        <f t="shared" si="17"/>
        <v>0</v>
      </c>
      <c r="Q167" s="91">
        <f t="shared" si="18"/>
        <v>0</v>
      </c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s="50" customFormat="1" ht="15.75" hidden="1" thickBot="1" x14ac:dyDescent="0.3">
      <c r="A168" s="48"/>
      <c r="B168" s="75">
        <v>28</v>
      </c>
      <c r="C168" s="89"/>
      <c r="D168" s="51" t="s">
        <v>19</v>
      </c>
      <c r="E168" s="84"/>
      <c r="F168" s="90"/>
      <c r="G168" s="76">
        <f t="shared" si="13"/>
        <v>0</v>
      </c>
      <c r="H168" s="54"/>
      <c r="I168" s="77">
        <f t="shared" si="19"/>
        <v>28</v>
      </c>
      <c r="J168" s="78">
        <f t="shared" si="14"/>
        <v>0</v>
      </c>
      <c r="K168" s="80"/>
      <c r="L168" s="80"/>
      <c r="M168" s="58" t="str">
        <f t="shared" si="15"/>
        <v>шт</v>
      </c>
      <c r="N168" s="59">
        <f t="shared" si="16"/>
        <v>0</v>
      </c>
      <c r="O168" s="81"/>
      <c r="P168" s="58">
        <f t="shared" si="17"/>
        <v>0</v>
      </c>
      <c r="Q168" s="91">
        <f t="shared" si="18"/>
        <v>0</v>
      </c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s="50" customFormat="1" ht="15.75" hidden="1" thickBot="1" x14ac:dyDescent="0.3">
      <c r="A169" s="48"/>
      <c r="B169" s="75">
        <v>29</v>
      </c>
      <c r="C169" s="89"/>
      <c r="D169" s="51" t="s">
        <v>19</v>
      </c>
      <c r="E169" s="84"/>
      <c r="F169" s="90"/>
      <c r="G169" s="76">
        <f t="shared" si="13"/>
        <v>0</v>
      </c>
      <c r="H169" s="54"/>
      <c r="I169" s="77">
        <f t="shared" si="19"/>
        <v>29</v>
      </c>
      <c r="J169" s="78">
        <f t="shared" si="14"/>
        <v>0</v>
      </c>
      <c r="K169" s="80"/>
      <c r="L169" s="80"/>
      <c r="M169" s="58" t="str">
        <f t="shared" si="15"/>
        <v>шт</v>
      </c>
      <c r="N169" s="59">
        <f t="shared" si="16"/>
        <v>0</v>
      </c>
      <c r="O169" s="81"/>
      <c r="P169" s="58">
        <f t="shared" si="17"/>
        <v>0</v>
      </c>
      <c r="Q169" s="91">
        <f t="shared" si="18"/>
        <v>0</v>
      </c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s="50" customFormat="1" ht="15.75" hidden="1" thickBot="1" x14ac:dyDescent="0.3">
      <c r="A170" s="48"/>
      <c r="B170" s="75">
        <v>30</v>
      </c>
      <c r="C170" s="89"/>
      <c r="D170" s="51" t="s">
        <v>19</v>
      </c>
      <c r="E170" s="84"/>
      <c r="F170" s="90"/>
      <c r="G170" s="76">
        <f t="shared" si="13"/>
        <v>0</v>
      </c>
      <c r="H170" s="54"/>
      <c r="I170" s="77">
        <f t="shared" si="19"/>
        <v>30</v>
      </c>
      <c r="J170" s="78">
        <f t="shared" si="14"/>
        <v>0</v>
      </c>
      <c r="K170" s="80"/>
      <c r="L170" s="80"/>
      <c r="M170" s="58" t="str">
        <f t="shared" si="15"/>
        <v>шт</v>
      </c>
      <c r="N170" s="59">
        <f t="shared" si="16"/>
        <v>0</v>
      </c>
      <c r="O170" s="81"/>
      <c r="P170" s="58">
        <f t="shared" si="17"/>
        <v>0</v>
      </c>
      <c r="Q170" s="91">
        <f t="shared" si="18"/>
        <v>0</v>
      </c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s="50" customFormat="1" ht="15.75" hidden="1" thickBot="1" x14ac:dyDescent="0.3">
      <c r="A171" s="48"/>
      <c r="B171" s="75">
        <v>31</v>
      </c>
      <c r="C171" s="89"/>
      <c r="D171" s="51" t="s">
        <v>19</v>
      </c>
      <c r="E171" s="84"/>
      <c r="F171" s="90"/>
      <c r="G171" s="76">
        <f t="shared" si="13"/>
        <v>0</v>
      </c>
      <c r="H171" s="54"/>
      <c r="I171" s="77">
        <f t="shared" si="19"/>
        <v>31</v>
      </c>
      <c r="J171" s="78">
        <f t="shared" si="14"/>
        <v>0</v>
      </c>
      <c r="K171" s="80"/>
      <c r="L171" s="80"/>
      <c r="M171" s="58" t="str">
        <f t="shared" si="15"/>
        <v>шт</v>
      </c>
      <c r="N171" s="59">
        <f t="shared" si="16"/>
        <v>0</v>
      </c>
      <c r="O171" s="81"/>
      <c r="P171" s="58">
        <f t="shared" si="17"/>
        <v>0</v>
      </c>
      <c r="Q171" s="91">
        <f t="shared" si="18"/>
        <v>0</v>
      </c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s="50" customFormat="1" ht="15.75" hidden="1" thickBot="1" x14ac:dyDescent="0.3">
      <c r="A172" s="48"/>
      <c r="B172" s="75">
        <v>32</v>
      </c>
      <c r="C172" s="89"/>
      <c r="D172" s="51" t="s">
        <v>20</v>
      </c>
      <c r="E172" s="84"/>
      <c r="F172" s="90"/>
      <c r="G172" s="76">
        <f t="shared" si="13"/>
        <v>0</v>
      </c>
      <c r="H172" s="54"/>
      <c r="I172" s="77">
        <f t="shared" si="19"/>
        <v>32</v>
      </c>
      <c r="J172" s="78">
        <f t="shared" si="14"/>
        <v>0</v>
      </c>
      <c r="K172" s="80"/>
      <c r="L172" s="80"/>
      <c r="M172" s="58" t="str">
        <f t="shared" si="15"/>
        <v>кг</v>
      </c>
      <c r="N172" s="59">
        <f t="shared" si="16"/>
        <v>0</v>
      </c>
      <c r="O172" s="81"/>
      <c r="P172" s="58">
        <f t="shared" si="17"/>
        <v>0</v>
      </c>
      <c r="Q172" s="91">
        <f t="shared" si="18"/>
        <v>0</v>
      </c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s="50" customFormat="1" ht="15.75" hidden="1" thickBot="1" x14ac:dyDescent="0.3">
      <c r="A173" s="48"/>
      <c r="B173" s="75">
        <v>33</v>
      </c>
      <c r="C173" s="89"/>
      <c r="D173" s="51" t="s">
        <v>19</v>
      </c>
      <c r="E173" s="84"/>
      <c r="F173" s="90"/>
      <c r="G173" s="76">
        <f t="shared" si="13"/>
        <v>0</v>
      </c>
      <c r="H173" s="54"/>
      <c r="I173" s="77">
        <f t="shared" si="19"/>
        <v>33</v>
      </c>
      <c r="J173" s="78">
        <f t="shared" si="14"/>
        <v>0</v>
      </c>
      <c r="K173" s="80"/>
      <c r="L173" s="80"/>
      <c r="M173" s="58" t="str">
        <f t="shared" si="15"/>
        <v>шт</v>
      </c>
      <c r="N173" s="59">
        <f t="shared" si="16"/>
        <v>0</v>
      </c>
      <c r="O173" s="81"/>
      <c r="P173" s="58">
        <f t="shared" si="17"/>
        <v>0</v>
      </c>
      <c r="Q173" s="91">
        <f t="shared" si="18"/>
        <v>0</v>
      </c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s="50" customFormat="1" ht="15.75" hidden="1" thickBot="1" x14ac:dyDescent="0.3">
      <c r="A174" s="48"/>
      <c r="B174" s="75">
        <v>34</v>
      </c>
      <c r="C174" s="89"/>
      <c r="D174" s="51" t="s">
        <v>19</v>
      </c>
      <c r="E174" s="84"/>
      <c r="F174" s="90"/>
      <c r="G174" s="76">
        <f t="shared" si="13"/>
        <v>0</v>
      </c>
      <c r="H174" s="54"/>
      <c r="I174" s="77">
        <f t="shared" si="19"/>
        <v>34</v>
      </c>
      <c r="J174" s="78">
        <f t="shared" si="14"/>
        <v>0</v>
      </c>
      <c r="K174" s="80"/>
      <c r="L174" s="80"/>
      <c r="M174" s="58" t="str">
        <f t="shared" si="15"/>
        <v>шт</v>
      </c>
      <c r="N174" s="59">
        <f t="shared" si="16"/>
        <v>0</v>
      </c>
      <c r="O174" s="81"/>
      <c r="P174" s="58">
        <f t="shared" si="17"/>
        <v>0</v>
      </c>
      <c r="Q174" s="91">
        <f t="shared" si="18"/>
        <v>0</v>
      </c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s="50" customFormat="1" ht="15.75" hidden="1" thickBot="1" x14ac:dyDescent="0.3">
      <c r="A175" s="48"/>
      <c r="B175" s="75">
        <v>35</v>
      </c>
      <c r="C175" s="89"/>
      <c r="D175" s="51" t="s">
        <v>19</v>
      </c>
      <c r="E175" s="84"/>
      <c r="F175" s="90"/>
      <c r="G175" s="76">
        <f t="shared" si="13"/>
        <v>0</v>
      </c>
      <c r="H175" s="54"/>
      <c r="I175" s="77">
        <f t="shared" si="19"/>
        <v>35</v>
      </c>
      <c r="J175" s="78">
        <f t="shared" si="14"/>
        <v>0</v>
      </c>
      <c r="K175" s="80"/>
      <c r="L175" s="80"/>
      <c r="M175" s="58" t="str">
        <f t="shared" si="15"/>
        <v>шт</v>
      </c>
      <c r="N175" s="59">
        <f t="shared" si="16"/>
        <v>0</v>
      </c>
      <c r="O175" s="81"/>
      <c r="P175" s="58">
        <f t="shared" si="17"/>
        <v>0</v>
      </c>
      <c r="Q175" s="91">
        <f t="shared" si="18"/>
        <v>0</v>
      </c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s="50" customFormat="1" ht="15.75" hidden="1" thickBot="1" x14ac:dyDescent="0.3">
      <c r="A176" s="48"/>
      <c r="B176" s="75">
        <v>36</v>
      </c>
      <c r="C176" s="89"/>
      <c r="D176" s="51" t="s">
        <v>19</v>
      </c>
      <c r="E176" s="84"/>
      <c r="F176" s="90"/>
      <c r="G176" s="76">
        <f t="shared" si="13"/>
        <v>0</v>
      </c>
      <c r="H176" s="54"/>
      <c r="I176" s="77">
        <f t="shared" si="19"/>
        <v>36</v>
      </c>
      <c r="J176" s="78">
        <f t="shared" si="14"/>
        <v>0</v>
      </c>
      <c r="K176" s="80"/>
      <c r="L176" s="80"/>
      <c r="M176" s="58" t="str">
        <f t="shared" si="15"/>
        <v>шт</v>
      </c>
      <c r="N176" s="59">
        <f t="shared" si="16"/>
        <v>0</v>
      </c>
      <c r="O176" s="81"/>
      <c r="P176" s="58">
        <f t="shared" si="17"/>
        <v>0</v>
      </c>
      <c r="Q176" s="91">
        <f t="shared" si="18"/>
        <v>0</v>
      </c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s="50" customFormat="1" ht="15.75" hidden="1" thickBot="1" x14ac:dyDescent="0.3">
      <c r="A177" s="48"/>
      <c r="B177" s="75">
        <v>37</v>
      </c>
      <c r="C177" s="89"/>
      <c r="D177" s="51" t="s">
        <v>19</v>
      </c>
      <c r="E177" s="84"/>
      <c r="F177" s="90"/>
      <c r="G177" s="76">
        <f t="shared" si="13"/>
        <v>0</v>
      </c>
      <c r="H177" s="54"/>
      <c r="I177" s="77">
        <f t="shared" si="19"/>
        <v>37</v>
      </c>
      <c r="J177" s="78">
        <f t="shared" si="14"/>
        <v>0</v>
      </c>
      <c r="K177" s="80"/>
      <c r="L177" s="80"/>
      <c r="M177" s="58" t="str">
        <f t="shared" si="15"/>
        <v>шт</v>
      </c>
      <c r="N177" s="59">
        <f t="shared" si="16"/>
        <v>0</v>
      </c>
      <c r="O177" s="81"/>
      <c r="P177" s="58">
        <f t="shared" si="17"/>
        <v>0</v>
      </c>
      <c r="Q177" s="91">
        <f t="shared" si="18"/>
        <v>0</v>
      </c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s="50" customFormat="1" ht="15.75" hidden="1" thickBot="1" x14ac:dyDescent="0.3">
      <c r="A178" s="48"/>
      <c r="B178" s="75">
        <v>38</v>
      </c>
      <c r="C178" s="89"/>
      <c r="D178" s="51" t="s">
        <v>19</v>
      </c>
      <c r="E178" s="84"/>
      <c r="F178" s="90"/>
      <c r="G178" s="76">
        <f t="shared" si="13"/>
        <v>0</v>
      </c>
      <c r="H178" s="54"/>
      <c r="I178" s="77">
        <f t="shared" si="19"/>
        <v>38</v>
      </c>
      <c r="J178" s="78">
        <f t="shared" si="14"/>
        <v>0</v>
      </c>
      <c r="K178" s="80"/>
      <c r="L178" s="80"/>
      <c r="M178" s="58" t="str">
        <f t="shared" si="15"/>
        <v>шт</v>
      </c>
      <c r="N178" s="59">
        <f t="shared" si="16"/>
        <v>0</v>
      </c>
      <c r="O178" s="81"/>
      <c r="P178" s="58">
        <f t="shared" si="17"/>
        <v>0</v>
      </c>
      <c r="Q178" s="91">
        <f t="shared" si="18"/>
        <v>0</v>
      </c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s="50" customFormat="1" ht="15.75" hidden="1" thickBot="1" x14ac:dyDescent="0.3">
      <c r="A179" s="48"/>
      <c r="B179" s="75">
        <v>39</v>
      </c>
      <c r="C179" s="89"/>
      <c r="D179" s="51" t="s">
        <v>19</v>
      </c>
      <c r="E179" s="84"/>
      <c r="F179" s="90"/>
      <c r="G179" s="76">
        <f t="shared" si="13"/>
        <v>0</v>
      </c>
      <c r="H179" s="54"/>
      <c r="I179" s="77">
        <f t="shared" si="19"/>
        <v>39</v>
      </c>
      <c r="J179" s="78">
        <f t="shared" si="14"/>
        <v>0</v>
      </c>
      <c r="K179" s="80"/>
      <c r="L179" s="80"/>
      <c r="M179" s="58" t="str">
        <f t="shared" si="15"/>
        <v>шт</v>
      </c>
      <c r="N179" s="59">
        <f t="shared" si="16"/>
        <v>0</v>
      </c>
      <c r="O179" s="81"/>
      <c r="P179" s="58">
        <f t="shared" si="17"/>
        <v>0</v>
      </c>
      <c r="Q179" s="91">
        <f t="shared" si="18"/>
        <v>0</v>
      </c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s="50" customFormat="1" ht="15.75" hidden="1" thickBot="1" x14ac:dyDescent="0.3">
      <c r="A180" s="48"/>
      <c r="B180" s="75">
        <v>40</v>
      </c>
      <c r="C180" s="89"/>
      <c r="D180" s="51" t="s">
        <v>19</v>
      </c>
      <c r="E180" s="84"/>
      <c r="F180" s="90"/>
      <c r="G180" s="76">
        <f t="shared" si="13"/>
        <v>0</v>
      </c>
      <c r="H180" s="54"/>
      <c r="I180" s="77">
        <f t="shared" si="19"/>
        <v>40</v>
      </c>
      <c r="J180" s="78">
        <f t="shared" si="14"/>
        <v>0</v>
      </c>
      <c r="K180" s="80"/>
      <c r="L180" s="80"/>
      <c r="M180" s="58" t="str">
        <f t="shared" si="15"/>
        <v>шт</v>
      </c>
      <c r="N180" s="59">
        <f t="shared" si="16"/>
        <v>0</v>
      </c>
      <c r="O180" s="81"/>
      <c r="P180" s="58">
        <f t="shared" si="17"/>
        <v>0</v>
      </c>
      <c r="Q180" s="91">
        <f t="shared" si="18"/>
        <v>0</v>
      </c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s="50" customFormat="1" ht="15.75" hidden="1" thickBot="1" x14ac:dyDescent="0.3">
      <c r="A181" s="48"/>
      <c r="B181" s="75">
        <v>41</v>
      </c>
      <c r="C181" s="89"/>
      <c r="D181" s="51" t="s">
        <v>19</v>
      </c>
      <c r="E181" s="84"/>
      <c r="F181" s="90"/>
      <c r="G181" s="76">
        <f t="shared" si="13"/>
        <v>0</v>
      </c>
      <c r="H181" s="54"/>
      <c r="I181" s="77">
        <f t="shared" si="19"/>
        <v>41</v>
      </c>
      <c r="J181" s="78">
        <f t="shared" si="14"/>
        <v>0</v>
      </c>
      <c r="K181" s="80"/>
      <c r="L181" s="80"/>
      <c r="M181" s="58" t="str">
        <f t="shared" si="15"/>
        <v>шт</v>
      </c>
      <c r="N181" s="59">
        <f t="shared" si="16"/>
        <v>0</v>
      </c>
      <c r="O181" s="81"/>
      <c r="P181" s="58">
        <f t="shared" si="17"/>
        <v>0</v>
      </c>
      <c r="Q181" s="91">
        <f t="shared" si="18"/>
        <v>0</v>
      </c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s="50" customFormat="1" ht="15.75" hidden="1" thickBot="1" x14ac:dyDescent="0.3">
      <c r="A182" s="48"/>
      <c r="B182" s="75">
        <v>42</v>
      </c>
      <c r="C182" s="89"/>
      <c r="D182" s="51" t="s">
        <v>19</v>
      </c>
      <c r="E182" s="84"/>
      <c r="F182" s="90"/>
      <c r="G182" s="76">
        <f t="shared" si="13"/>
        <v>0</v>
      </c>
      <c r="H182" s="54"/>
      <c r="I182" s="77">
        <f t="shared" si="19"/>
        <v>42</v>
      </c>
      <c r="J182" s="78">
        <f t="shared" si="14"/>
        <v>0</v>
      </c>
      <c r="K182" s="80"/>
      <c r="L182" s="80"/>
      <c r="M182" s="58" t="str">
        <f t="shared" si="15"/>
        <v>шт</v>
      </c>
      <c r="N182" s="59">
        <f t="shared" si="16"/>
        <v>0</v>
      </c>
      <c r="O182" s="81"/>
      <c r="P182" s="58">
        <f t="shared" si="17"/>
        <v>0</v>
      </c>
      <c r="Q182" s="91">
        <f t="shared" si="18"/>
        <v>0</v>
      </c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s="50" customFormat="1" ht="15.75" hidden="1" thickBot="1" x14ac:dyDescent="0.3">
      <c r="A183" s="48"/>
      <c r="B183" s="75">
        <v>43</v>
      </c>
      <c r="C183" s="89"/>
      <c r="D183" s="51" t="s">
        <v>19</v>
      </c>
      <c r="E183" s="84"/>
      <c r="F183" s="90"/>
      <c r="G183" s="76">
        <f t="shared" si="13"/>
        <v>0</v>
      </c>
      <c r="H183" s="54"/>
      <c r="I183" s="77">
        <f t="shared" si="19"/>
        <v>43</v>
      </c>
      <c r="J183" s="78">
        <f t="shared" si="14"/>
        <v>0</v>
      </c>
      <c r="K183" s="80"/>
      <c r="L183" s="80"/>
      <c r="M183" s="58" t="str">
        <f t="shared" si="15"/>
        <v>шт</v>
      </c>
      <c r="N183" s="59">
        <f t="shared" si="16"/>
        <v>0</v>
      </c>
      <c r="O183" s="81"/>
      <c r="P183" s="58">
        <f t="shared" si="17"/>
        <v>0</v>
      </c>
      <c r="Q183" s="91">
        <f t="shared" si="18"/>
        <v>0</v>
      </c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s="50" customFormat="1" ht="15.75" hidden="1" thickBot="1" x14ac:dyDescent="0.3">
      <c r="A184" s="48"/>
      <c r="B184" s="75">
        <v>44</v>
      </c>
      <c r="C184" s="89"/>
      <c r="D184" s="51" t="s">
        <v>19</v>
      </c>
      <c r="E184" s="84"/>
      <c r="F184" s="90"/>
      <c r="G184" s="76">
        <f t="shared" si="13"/>
        <v>0</v>
      </c>
      <c r="H184" s="54"/>
      <c r="I184" s="77">
        <f t="shared" si="19"/>
        <v>44</v>
      </c>
      <c r="J184" s="78">
        <f t="shared" si="14"/>
        <v>0</v>
      </c>
      <c r="K184" s="80"/>
      <c r="L184" s="80"/>
      <c r="M184" s="58" t="str">
        <f t="shared" si="15"/>
        <v>шт</v>
      </c>
      <c r="N184" s="59">
        <f t="shared" si="16"/>
        <v>0</v>
      </c>
      <c r="O184" s="81"/>
      <c r="P184" s="58">
        <f t="shared" si="17"/>
        <v>0</v>
      </c>
      <c r="Q184" s="91">
        <f t="shared" si="18"/>
        <v>0</v>
      </c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s="50" customFormat="1" ht="15.75" hidden="1" thickBot="1" x14ac:dyDescent="0.3">
      <c r="A185" s="48"/>
      <c r="B185" s="75">
        <v>45</v>
      </c>
      <c r="C185" s="89"/>
      <c r="D185" s="51" t="s">
        <v>19</v>
      </c>
      <c r="E185" s="84"/>
      <c r="F185" s="90"/>
      <c r="G185" s="76">
        <f t="shared" si="13"/>
        <v>0</v>
      </c>
      <c r="H185" s="54"/>
      <c r="I185" s="77">
        <f t="shared" si="19"/>
        <v>45</v>
      </c>
      <c r="J185" s="78">
        <f t="shared" si="14"/>
        <v>0</v>
      </c>
      <c r="K185" s="80"/>
      <c r="L185" s="80"/>
      <c r="M185" s="58" t="str">
        <f t="shared" si="15"/>
        <v>шт</v>
      </c>
      <c r="N185" s="59">
        <f t="shared" si="16"/>
        <v>0</v>
      </c>
      <c r="O185" s="81"/>
      <c r="P185" s="58">
        <f t="shared" si="17"/>
        <v>0</v>
      </c>
      <c r="Q185" s="91">
        <f t="shared" si="18"/>
        <v>0</v>
      </c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s="50" customFormat="1" ht="15.75" hidden="1" thickBot="1" x14ac:dyDescent="0.3">
      <c r="A186" s="48"/>
      <c r="B186" s="75">
        <v>46</v>
      </c>
      <c r="C186" s="89"/>
      <c r="D186" s="51" t="s">
        <v>19</v>
      </c>
      <c r="E186" s="84"/>
      <c r="F186" s="90"/>
      <c r="G186" s="76">
        <f t="shared" si="13"/>
        <v>0</v>
      </c>
      <c r="H186" s="54"/>
      <c r="I186" s="77">
        <f t="shared" si="19"/>
        <v>46</v>
      </c>
      <c r="J186" s="78">
        <f t="shared" si="14"/>
        <v>0</v>
      </c>
      <c r="K186" s="80"/>
      <c r="L186" s="80"/>
      <c r="M186" s="58" t="str">
        <f t="shared" si="15"/>
        <v>шт</v>
      </c>
      <c r="N186" s="59">
        <f t="shared" si="16"/>
        <v>0</v>
      </c>
      <c r="O186" s="81"/>
      <c r="P186" s="58">
        <f t="shared" si="17"/>
        <v>0</v>
      </c>
      <c r="Q186" s="91">
        <f t="shared" si="18"/>
        <v>0</v>
      </c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s="50" customFormat="1" ht="15.75" hidden="1" thickBot="1" x14ac:dyDescent="0.3">
      <c r="A187" s="48"/>
      <c r="B187" s="75">
        <v>47</v>
      </c>
      <c r="C187" s="89"/>
      <c r="D187" s="51" t="s">
        <v>19</v>
      </c>
      <c r="E187" s="84"/>
      <c r="F187" s="90"/>
      <c r="G187" s="76">
        <f t="shared" si="13"/>
        <v>0</v>
      </c>
      <c r="H187" s="54"/>
      <c r="I187" s="77">
        <f t="shared" si="19"/>
        <v>47</v>
      </c>
      <c r="J187" s="78">
        <f t="shared" si="14"/>
        <v>0</v>
      </c>
      <c r="K187" s="80"/>
      <c r="L187" s="80"/>
      <c r="M187" s="58" t="str">
        <f t="shared" si="15"/>
        <v>шт</v>
      </c>
      <c r="N187" s="59">
        <f t="shared" si="16"/>
        <v>0</v>
      </c>
      <c r="O187" s="81"/>
      <c r="P187" s="58">
        <f t="shared" si="17"/>
        <v>0</v>
      </c>
      <c r="Q187" s="91">
        <f t="shared" si="18"/>
        <v>0</v>
      </c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s="50" customFormat="1" ht="15.75" hidden="1" thickBot="1" x14ac:dyDescent="0.3">
      <c r="A188" s="48"/>
      <c r="B188" s="75">
        <v>48</v>
      </c>
      <c r="C188" s="89"/>
      <c r="D188" s="51" t="s">
        <v>19</v>
      </c>
      <c r="E188" s="84"/>
      <c r="F188" s="90"/>
      <c r="G188" s="76">
        <f t="shared" si="13"/>
        <v>0</v>
      </c>
      <c r="H188" s="54"/>
      <c r="I188" s="77">
        <f t="shared" si="19"/>
        <v>48</v>
      </c>
      <c r="J188" s="78">
        <f t="shared" si="14"/>
        <v>0</v>
      </c>
      <c r="K188" s="80"/>
      <c r="L188" s="80"/>
      <c r="M188" s="58" t="str">
        <f t="shared" si="15"/>
        <v>шт</v>
      </c>
      <c r="N188" s="59">
        <f t="shared" si="16"/>
        <v>0</v>
      </c>
      <c r="O188" s="81"/>
      <c r="P188" s="58">
        <f t="shared" si="17"/>
        <v>0</v>
      </c>
      <c r="Q188" s="91">
        <f t="shared" si="18"/>
        <v>0</v>
      </c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s="50" customFormat="1" ht="15.75" hidden="1" thickBot="1" x14ac:dyDescent="0.3">
      <c r="A189" s="48"/>
      <c r="B189" s="75">
        <v>49</v>
      </c>
      <c r="C189" s="89"/>
      <c r="D189" s="51" t="s">
        <v>19</v>
      </c>
      <c r="E189" s="84"/>
      <c r="F189" s="90"/>
      <c r="G189" s="76">
        <f t="shared" si="13"/>
        <v>0</v>
      </c>
      <c r="H189" s="54"/>
      <c r="I189" s="77">
        <f t="shared" si="19"/>
        <v>49</v>
      </c>
      <c r="J189" s="78">
        <f t="shared" si="14"/>
        <v>0</v>
      </c>
      <c r="K189" s="80"/>
      <c r="L189" s="80"/>
      <c r="M189" s="58" t="str">
        <f t="shared" si="15"/>
        <v>шт</v>
      </c>
      <c r="N189" s="59">
        <f t="shared" si="16"/>
        <v>0</v>
      </c>
      <c r="O189" s="81"/>
      <c r="P189" s="58">
        <f t="shared" si="17"/>
        <v>0</v>
      </c>
      <c r="Q189" s="91">
        <f t="shared" si="18"/>
        <v>0</v>
      </c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s="50" customFormat="1" ht="15.75" hidden="1" thickBot="1" x14ac:dyDescent="0.3">
      <c r="A190" s="48"/>
      <c r="B190" s="75">
        <v>50</v>
      </c>
      <c r="C190" s="89"/>
      <c r="D190" s="51" t="s">
        <v>19</v>
      </c>
      <c r="E190" s="84"/>
      <c r="F190" s="90"/>
      <c r="G190" s="76">
        <f t="shared" si="13"/>
        <v>0</v>
      </c>
      <c r="H190" s="54"/>
      <c r="I190" s="77">
        <f t="shared" si="19"/>
        <v>50</v>
      </c>
      <c r="J190" s="78">
        <f t="shared" si="14"/>
        <v>0</v>
      </c>
      <c r="K190" s="80"/>
      <c r="L190" s="80"/>
      <c r="M190" s="58" t="str">
        <f t="shared" si="15"/>
        <v>шт</v>
      </c>
      <c r="N190" s="59">
        <f t="shared" si="16"/>
        <v>0</v>
      </c>
      <c r="O190" s="81"/>
      <c r="P190" s="58">
        <f t="shared" si="17"/>
        <v>0</v>
      </c>
      <c r="Q190" s="91">
        <f t="shared" si="18"/>
        <v>0</v>
      </c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s="50" customFormat="1" ht="15.75" hidden="1" thickBot="1" x14ac:dyDescent="0.3">
      <c r="A191" s="48"/>
      <c r="B191" s="75">
        <v>51</v>
      </c>
      <c r="C191" s="89"/>
      <c r="D191" s="51" t="s">
        <v>19</v>
      </c>
      <c r="E191" s="84"/>
      <c r="F191" s="90"/>
      <c r="G191" s="76">
        <f t="shared" si="13"/>
        <v>0</v>
      </c>
      <c r="H191" s="54"/>
      <c r="I191" s="77">
        <f t="shared" si="19"/>
        <v>51</v>
      </c>
      <c r="J191" s="78">
        <f t="shared" si="14"/>
        <v>0</v>
      </c>
      <c r="K191" s="80"/>
      <c r="L191" s="80"/>
      <c r="M191" s="58" t="str">
        <f t="shared" si="15"/>
        <v>шт</v>
      </c>
      <c r="N191" s="59">
        <f t="shared" si="16"/>
        <v>0</v>
      </c>
      <c r="O191" s="81"/>
      <c r="P191" s="58">
        <f t="shared" si="17"/>
        <v>0</v>
      </c>
      <c r="Q191" s="91">
        <f t="shared" si="18"/>
        <v>0</v>
      </c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s="50" customFormat="1" ht="15.75" hidden="1" thickBot="1" x14ac:dyDescent="0.3">
      <c r="A192" s="48"/>
      <c r="B192" s="75">
        <v>52</v>
      </c>
      <c r="C192" s="89"/>
      <c r="D192" s="51" t="s">
        <v>19</v>
      </c>
      <c r="E192" s="84"/>
      <c r="F192" s="90"/>
      <c r="G192" s="76">
        <f t="shared" si="13"/>
        <v>0</v>
      </c>
      <c r="H192" s="54"/>
      <c r="I192" s="77">
        <f t="shared" si="19"/>
        <v>52</v>
      </c>
      <c r="J192" s="78">
        <f t="shared" si="14"/>
        <v>0</v>
      </c>
      <c r="K192" s="80"/>
      <c r="L192" s="80"/>
      <c r="M192" s="58" t="str">
        <f t="shared" si="15"/>
        <v>шт</v>
      </c>
      <c r="N192" s="59">
        <f t="shared" si="16"/>
        <v>0</v>
      </c>
      <c r="O192" s="81"/>
      <c r="P192" s="58">
        <f t="shared" si="17"/>
        <v>0</v>
      </c>
      <c r="Q192" s="91">
        <f t="shared" si="18"/>
        <v>0</v>
      </c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s="50" customFormat="1" ht="15.75" hidden="1" thickBot="1" x14ac:dyDescent="0.3">
      <c r="A193" s="48"/>
      <c r="B193" s="75">
        <v>53</v>
      </c>
      <c r="C193" s="89"/>
      <c r="D193" s="51" t="s">
        <v>19</v>
      </c>
      <c r="E193" s="84"/>
      <c r="F193" s="90"/>
      <c r="G193" s="76">
        <f t="shared" si="13"/>
        <v>0</v>
      </c>
      <c r="H193" s="54"/>
      <c r="I193" s="77">
        <f t="shared" si="19"/>
        <v>53</v>
      </c>
      <c r="J193" s="78">
        <f t="shared" si="14"/>
        <v>0</v>
      </c>
      <c r="K193" s="80"/>
      <c r="L193" s="80"/>
      <c r="M193" s="58" t="str">
        <f t="shared" si="15"/>
        <v>шт</v>
      </c>
      <c r="N193" s="59">
        <f t="shared" si="16"/>
        <v>0</v>
      </c>
      <c r="O193" s="81"/>
      <c r="P193" s="58">
        <f t="shared" si="17"/>
        <v>0</v>
      </c>
      <c r="Q193" s="91">
        <f t="shared" si="18"/>
        <v>0</v>
      </c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s="50" customFormat="1" ht="15.75" hidden="1" thickBot="1" x14ac:dyDescent="0.3">
      <c r="A194" s="48"/>
      <c r="B194" s="75">
        <v>54</v>
      </c>
      <c r="C194" s="89"/>
      <c r="D194" s="51" t="s">
        <v>19</v>
      </c>
      <c r="E194" s="84"/>
      <c r="F194" s="90"/>
      <c r="G194" s="76">
        <f t="shared" si="13"/>
        <v>0</v>
      </c>
      <c r="H194" s="54"/>
      <c r="I194" s="77">
        <f t="shared" si="19"/>
        <v>54</v>
      </c>
      <c r="J194" s="78">
        <f t="shared" si="14"/>
        <v>0</v>
      </c>
      <c r="K194" s="80"/>
      <c r="L194" s="80"/>
      <c r="M194" s="58" t="str">
        <f t="shared" si="15"/>
        <v>шт</v>
      </c>
      <c r="N194" s="59">
        <f t="shared" si="16"/>
        <v>0</v>
      </c>
      <c r="O194" s="81"/>
      <c r="P194" s="58">
        <f t="shared" si="17"/>
        <v>0</v>
      </c>
      <c r="Q194" s="91">
        <f t="shared" si="18"/>
        <v>0</v>
      </c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s="50" customFormat="1" ht="15.75" hidden="1" thickBot="1" x14ac:dyDescent="0.3">
      <c r="A195" s="48"/>
      <c r="B195" s="75">
        <v>55</v>
      </c>
      <c r="C195" s="89"/>
      <c r="D195" s="51" t="s">
        <v>19</v>
      </c>
      <c r="E195" s="84"/>
      <c r="F195" s="90"/>
      <c r="G195" s="76">
        <f t="shared" si="13"/>
        <v>0</v>
      </c>
      <c r="H195" s="54"/>
      <c r="I195" s="77">
        <f t="shared" si="19"/>
        <v>55</v>
      </c>
      <c r="J195" s="78">
        <f t="shared" si="14"/>
        <v>0</v>
      </c>
      <c r="K195" s="80"/>
      <c r="L195" s="80"/>
      <c r="M195" s="58" t="str">
        <f t="shared" si="15"/>
        <v>шт</v>
      </c>
      <c r="N195" s="59">
        <f t="shared" si="16"/>
        <v>0</v>
      </c>
      <c r="O195" s="81"/>
      <c r="P195" s="58">
        <f t="shared" si="17"/>
        <v>0</v>
      </c>
      <c r="Q195" s="91">
        <f t="shared" si="18"/>
        <v>0</v>
      </c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s="50" customFormat="1" ht="15.75" hidden="1" thickBot="1" x14ac:dyDescent="0.3">
      <c r="A196" s="48"/>
      <c r="B196" s="75">
        <v>56</v>
      </c>
      <c r="C196" s="89"/>
      <c r="D196" s="51" t="s">
        <v>19</v>
      </c>
      <c r="E196" s="84"/>
      <c r="F196" s="90"/>
      <c r="G196" s="76">
        <f t="shared" si="13"/>
        <v>0</v>
      </c>
      <c r="H196" s="54"/>
      <c r="I196" s="77">
        <f t="shared" si="19"/>
        <v>56</v>
      </c>
      <c r="J196" s="78">
        <f t="shared" si="14"/>
        <v>0</v>
      </c>
      <c r="K196" s="80"/>
      <c r="L196" s="80"/>
      <c r="M196" s="58" t="str">
        <f t="shared" si="15"/>
        <v>шт</v>
      </c>
      <c r="N196" s="59">
        <f t="shared" si="16"/>
        <v>0</v>
      </c>
      <c r="O196" s="81"/>
      <c r="P196" s="58">
        <f t="shared" si="17"/>
        <v>0</v>
      </c>
      <c r="Q196" s="91">
        <f t="shared" si="18"/>
        <v>0</v>
      </c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s="50" customFormat="1" ht="15.75" hidden="1" thickBot="1" x14ac:dyDescent="0.3">
      <c r="A197" s="48"/>
      <c r="B197" s="75">
        <v>57</v>
      </c>
      <c r="C197" s="89"/>
      <c r="D197" s="51" t="s">
        <v>19</v>
      </c>
      <c r="E197" s="84"/>
      <c r="F197" s="90"/>
      <c r="G197" s="76">
        <f t="shared" si="13"/>
        <v>0</v>
      </c>
      <c r="H197" s="54"/>
      <c r="I197" s="77">
        <f t="shared" si="19"/>
        <v>57</v>
      </c>
      <c r="J197" s="78">
        <f t="shared" si="14"/>
        <v>0</v>
      </c>
      <c r="K197" s="80"/>
      <c r="L197" s="80"/>
      <c r="M197" s="58" t="str">
        <f t="shared" si="15"/>
        <v>шт</v>
      </c>
      <c r="N197" s="59">
        <f t="shared" si="16"/>
        <v>0</v>
      </c>
      <c r="O197" s="81"/>
      <c r="P197" s="58">
        <f t="shared" si="17"/>
        <v>0</v>
      </c>
      <c r="Q197" s="91">
        <f t="shared" si="18"/>
        <v>0</v>
      </c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s="50" customFormat="1" ht="15.75" hidden="1" thickBot="1" x14ac:dyDescent="0.3">
      <c r="A198" s="48"/>
      <c r="B198" s="75">
        <v>58</v>
      </c>
      <c r="C198" s="89"/>
      <c r="D198" s="51" t="s">
        <v>19</v>
      </c>
      <c r="E198" s="84"/>
      <c r="F198" s="90"/>
      <c r="G198" s="76">
        <f t="shared" si="13"/>
        <v>0</v>
      </c>
      <c r="H198" s="54"/>
      <c r="I198" s="77">
        <f t="shared" si="19"/>
        <v>58</v>
      </c>
      <c r="J198" s="78">
        <f t="shared" si="14"/>
        <v>0</v>
      </c>
      <c r="K198" s="80"/>
      <c r="L198" s="80"/>
      <c r="M198" s="58" t="str">
        <f t="shared" si="15"/>
        <v>шт</v>
      </c>
      <c r="N198" s="59">
        <f t="shared" si="16"/>
        <v>0</v>
      </c>
      <c r="O198" s="81"/>
      <c r="P198" s="58">
        <f t="shared" si="17"/>
        <v>0</v>
      </c>
      <c r="Q198" s="91">
        <f t="shared" si="18"/>
        <v>0</v>
      </c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s="50" customFormat="1" ht="15.75" hidden="1" thickBot="1" x14ac:dyDescent="0.3">
      <c r="A199" s="48"/>
      <c r="B199" s="75">
        <v>59</v>
      </c>
      <c r="C199" s="89"/>
      <c r="D199" s="51" t="s">
        <v>19</v>
      </c>
      <c r="E199" s="84"/>
      <c r="F199" s="90"/>
      <c r="G199" s="76">
        <f t="shared" si="13"/>
        <v>0</v>
      </c>
      <c r="H199" s="54"/>
      <c r="I199" s="77">
        <f t="shared" si="19"/>
        <v>59</v>
      </c>
      <c r="J199" s="78">
        <f t="shared" si="14"/>
        <v>0</v>
      </c>
      <c r="K199" s="80"/>
      <c r="L199" s="80"/>
      <c r="M199" s="58" t="str">
        <f t="shared" si="15"/>
        <v>шт</v>
      </c>
      <c r="N199" s="59">
        <f t="shared" si="16"/>
        <v>0</v>
      </c>
      <c r="O199" s="81"/>
      <c r="P199" s="58">
        <f t="shared" si="17"/>
        <v>0</v>
      </c>
      <c r="Q199" s="91">
        <f t="shared" si="18"/>
        <v>0</v>
      </c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s="50" customFormat="1" ht="15.75" hidden="1" thickBot="1" x14ac:dyDescent="0.3">
      <c r="A200" s="48"/>
      <c r="B200" s="75">
        <v>60</v>
      </c>
      <c r="C200" s="89"/>
      <c r="D200" s="51" t="s">
        <v>19</v>
      </c>
      <c r="E200" s="84"/>
      <c r="F200" s="90"/>
      <c r="G200" s="76">
        <f t="shared" si="13"/>
        <v>0</v>
      </c>
      <c r="H200" s="54"/>
      <c r="I200" s="77">
        <f t="shared" si="19"/>
        <v>60</v>
      </c>
      <c r="J200" s="78">
        <f t="shared" si="14"/>
        <v>0</v>
      </c>
      <c r="K200" s="80"/>
      <c r="L200" s="80"/>
      <c r="M200" s="58" t="str">
        <f t="shared" si="15"/>
        <v>шт</v>
      </c>
      <c r="N200" s="59">
        <f t="shared" si="16"/>
        <v>0</v>
      </c>
      <c r="O200" s="81"/>
      <c r="P200" s="58">
        <f t="shared" si="17"/>
        <v>0</v>
      </c>
      <c r="Q200" s="91">
        <f t="shared" si="18"/>
        <v>0</v>
      </c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s="50" customFormat="1" ht="15.75" hidden="1" thickBot="1" x14ac:dyDescent="0.3">
      <c r="A201" s="48"/>
      <c r="B201" s="75">
        <v>61</v>
      </c>
      <c r="C201" s="89"/>
      <c r="D201" s="51" t="s">
        <v>19</v>
      </c>
      <c r="E201" s="84"/>
      <c r="F201" s="90"/>
      <c r="G201" s="76">
        <f t="shared" si="13"/>
        <v>0</v>
      </c>
      <c r="H201" s="54"/>
      <c r="I201" s="77">
        <f t="shared" si="19"/>
        <v>61</v>
      </c>
      <c r="J201" s="78">
        <f t="shared" si="14"/>
        <v>0</v>
      </c>
      <c r="K201" s="80"/>
      <c r="L201" s="80"/>
      <c r="M201" s="58" t="str">
        <f t="shared" si="15"/>
        <v>шт</v>
      </c>
      <c r="N201" s="59">
        <f t="shared" si="16"/>
        <v>0</v>
      </c>
      <c r="O201" s="81"/>
      <c r="P201" s="58">
        <f t="shared" si="17"/>
        <v>0</v>
      </c>
      <c r="Q201" s="91">
        <f t="shared" si="18"/>
        <v>0</v>
      </c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s="50" customFormat="1" ht="15.75" hidden="1" thickBot="1" x14ac:dyDescent="0.3">
      <c r="A202" s="48"/>
      <c r="B202" s="75">
        <v>62</v>
      </c>
      <c r="C202" s="89"/>
      <c r="D202" s="51" t="s">
        <v>19</v>
      </c>
      <c r="E202" s="84"/>
      <c r="F202" s="90"/>
      <c r="G202" s="76">
        <f t="shared" si="13"/>
        <v>0</v>
      </c>
      <c r="H202" s="54"/>
      <c r="I202" s="77">
        <f t="shared" si="19"/>
        <v>62</v>
      </c>
      <c r="J202" s="78">
        <f t="shared" si="14"/>
        <v>0</v>
      </c>
      <c r="K202" s="80"/>
      <c r="L202" s="80"/>
      <c r="M202" s="58" t="str">
        <f t="shared" si="15"/>
        <v>шт</v>
      </c>
      <c r="N202" s="59">
        <f t="shared" si="16"/>
        <v>0</v>
      </c>
      <c r="O202" s="81"/>
      <c r="P202" s="58">
        <f t="shared" si="17"/>
        <v>0</v>
      </c>
      <c r="Q202" s="91">
        <f t="shared" si="18"/>
        <v>0</v>
      </c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s="50" customFormat="1" ht="15.75" hidden="1" thickBot="1" x14ac:dyDescent="0.3">
      <c r="A203" s="48"/>
      <c r="B203" s="75">
        <v>63</v>
      </c>
      <c r="C203" s="89"/>
      <c r="D203" s="51" t="s">
        <v>19</v>
      </c>
      <c r="E203" s="84"/>
      <c r="F203" s="90"/>
      <c r="G203" s="76">
        <f t="shared" si="13"/>
        <v>0</v>
      </c>
      <c r="H203" s="54"/>
      <c r="I203" s="77">
        <f t="shared" si="19"/>
        <v>63</v>
      </c>
      <c r="J203" s="78">
        <f t="shared" si="14"/>
        <v>0</v>
      </c>
      <c r="K203" s="80"/>
      <c r="L203" s="80"/>
      <c r="M203" s="58" t="str">
        <f t="shared" si="15"/>
        <v>шт</v>
      </c>
      <c r="N203" s="59">
        <f t="shared" si="16"/>
        <v>0</v>
      </c>
      <c r="O203" s="81"/>
      <c r="P203" s="58">
        <f t="shared" si="17"/>
        <v>0</v>
      </c>
      <c r="Q203" s="91">
        <f t="shared" si="18"/>
        <v>0</v>
      </c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s="50" customFormat="1" ht="15.75" hidden="1" thickBot="1" x14ac:dyDescent="0.3">
      <c r="A204" s="48"/>
      <c r="B204" s="75">
        <v>64</v>
      </c>
      <c r="C204" s="89"/>
      <c r="D204" s="51" t="s">
        <v>19</v>
      </c>
      <c r="E204" s="84"/>
      <c r="F204" s="90"/>
      <c r="G204" s="76">
        <f t="shared" si="13"/>
        <v>0</v>
      </c>
      <c r="H204" s="54"/>
      <c r="I204" s="77">
        <f t="shared" si="19"/>
        <v>64</v>
      </c>
      <c r="J204" s="78">
        <f t="shared" si="14"/>
        <v>0</v>
      </c>
      <c r="K204" s="80"/>
      <c r="L204" s="80"/>
      <c r="M204" s="58" t="str">
        <f t="shared" si="15"/>
        <v>шт</v>
      </c>
      <c r="N204" s="59">
        <f t="shared" si="16"/>
        <v>0</v>
      </c>
      <c r="O204" s="81"/>
      <c r="P204" s="58">
        <f t="shared" si="17"/>
        <v>0</v>
      </c>
      <c r="Q204" s="91">
        <f t="shared" si="18"/>
        <v>0</v>
      </c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s="50" customFormat="1" ht="15.75" hidden="1" thickBot="1" x14ac:dyDescent="0.3">
      <c r="A205" s="48"/>
      <c r="B205" s="75">
        <v>65</v>
      </c>
      <c r="C205" s="89"/>
      <c r="D205" s="51" t="s">
        <v>19</v>
      </c>
      <c r="E205" s="84"/>
      <c r="F205" s="90"/>
      <c r="G205" s="76">
        <f t="shared" si="13"/>
        <v>0</v>
      </c>
      <c r="H205" s="54"/>
      <c r="I205" s="77">
        <f t="shared" si="19"/>
        <v>65</v>
      </c>
      <c r="J205" s="78">
        <f t="shared" si="14"/>
        <v>0</v>
      </c>
      <c r="K205" s="80"/>
      <c r="L205" s="80"/>
      <c r="M205" s="58" t="str">
        <f t="shared" si="15"/>
        <v>шт</v>
      </c>
      <c r="N205" s="59">
        <f t="shared" si="16"/>
        <v>0</v>
      </c>
      <c r="O205" s="81"/>
      <c r="P205" s="58">
        <f t="shared" si="17"/>
        <v>0</v>
      </c>
      <c r="Q205" s="91">
        <f t="shared" si="18"/>
        <v>0</v>
      </c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s="50" customFormat="1" ht="15.75" hidden="1" thickBot="1" x14ac:dyDescent="0.3">
      <c r="A206" s="48"/>
      <c r="B206" s="75">
        <v>66</v>
      </c>
      <c r="C206" s="89"/>
      <c r="D206" s="51" t="s">
        <v>19</v>
      </c>
      <c r="E206" s="84"/>
      <c r="F206" s="90"/>
      <c r="G206" s="76">
        <f t="shared" si="13"/>
        <v>0</v>
      </c>
      <c r="H206" s="54"/>
      <c r="I206" s="77">
        <f t="shared" si="19"/>
        <v>66</v>
      </c>
      <c r="J206" s="78">
        <f t="shared" si="14"/>
        <v>0</v>
      </c>
      <c r="K206" s="80"/>
      <c r="L206" s="80"/>
      <c r="M206" s="58" t="str">
        <f t="shared" si="15"/>
        <v>шт</v>
      </c>
      <c r="N206" s="59">
        <f t="shared" si="16"/>
        <v>0</v>
      </c>
      <c r="O206" s="81"/>
      <c r="P206" s="58">
        <f t="shared" si="17"/>
        <v>0</v>
      </c>
      <c r="Q206" s="91">
        <f t="shared" si="18"/>
        <v>0</v>
      </c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s="50" customFormat="1" hidden="1" x14ac:dyDescent="0.25">
      <c r="A207" s="48"/>
      <c r="B207" s="142" t="s">
        <v>26</v>
      </c>
      <c r="C207" s="143"/>
      <c r="D207" s="143"/>
      <c r="E207" s="143"/>
      <c r="F207" s="144"/>
      <c r="G207" s="61">
        <f>SUM(G141:G206)</f>
        <v>0</v>
      </c>
      <c r="H207" s="62"/>
      <c r="I207" s="130" t="s">
        <v>26</v>
      </c>
      <c r="J207" s="131"/>
      <c r="K207" s="131"/>
      <c r="L207" s="131"/>
      <c r="M207" s="131"/>
      <c r="N207" s="131"/>
      <c r="O207" s="131"/>
      <c r="P207" s="132"/>
      <c r="Q207" s="63">
        <f>SUM(Q72:Q137)</f>
        <v>0</v>
      </c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s="50" customFormat="1" hidden="1" x14ac:dyDescent="0.25">
      <c r="A208" s="48"/>
      <c r="B208" s="98" t="s">
        <v>27</v>
      </c>
      <c r="C208" s="99"/>
      <c r="D208" s="99"/>
      <c r="E208" s="99"/>
      <c r="F208" s="99"/>
      <c r="G208" s="99"/>
      <c r="H208" s="99"/>
      <c r="I208" s="99"/>
      <c r="J208" s="99"/>
      <c r="K208" s="99"/>
      <c r="L208" s="99"/>
      <c r="M208" s="99"/>
      <c r="N208" s="99"/>
      <c r="O208" s="99"/>
      <c r="P208" s="99"/>
      <c r="Q208" s="100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s="50" customFormat="1" ht="15.75" hidden="1" thickBot="1" x14ac:dyDescent="0.3">
      <c r="A209" s="48"/>
      <c r="B209" s="65">
        <v>1</v>
      </c>
      <c r="C209" s="83"/>
      <c r="D209" s="66" t="s">
        <v>19</v>
      </c>
      <c r="E209" s="84"/>
      <c r="F209" s="85"/>
      <c r="G209" s="67">
        <f t="shared" si="7"/>
        <v>0</v>
      </c>
      <c r="H209" s="54"/>
      <c r="I209" s="68">
        <f t="shared" ref="I209:I217" si="20">B209</f>
        <v>1</v>
      </c>
      <c r="J209" s="92">
        <f t="shared" si="2"/>
        <v>0</v>
      </c>
      <c r="K209" s="86"/>
      <c r="L209" s="86"/>
      <c r="M209" s="71" t="str">
        <f t="shared" si="3"/>
        <v>шт</v>
      </c>
      <c r="N209" s="72">
        <f t="shared" si="4"/>
        <v>0</v>
      </c>
      <c r="O209" s="87"/>
      <c r="P209" s="71">
        <f t="shared" si="5"/>
        <v>0</v>
      </c>
      <c r="Q209" s="93">
        <f t="shared" si="6"/>
        <v>0</v>
      </c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s="50" customFormat="1" ht="15.75" hidden="1" thickBot="1" x14ac:dyDescent="0.3">
      <c r="A210" s="48"/>
      <c r="B210" s="75">
        <v>2</v>
      </c>
      <c r="C210" s="89"/>
      <c r="D210" s="51" t="s">
        <v>19</v>
      </c>
      <c r="E210" s="84"/>
      <c r="F210" s="90"/>
      <c r="G210" s="76">
        <f t="shared" si="7"/>
        <v>0</v>
      </c>
      <c r="H210" s="54"/>
      <c r="I210" s="77">
        <f t="shared" si="20"/>
        <v>2</v>
      </c>
      <c r="J210" s="94">
        <f t="shared" si="2"/>
        <v>0</v>
      </c>
      <c r="K210" s="80"/>
      <c r="L210" s="80"/>
      <c r="M210" s="58" t="str">
        <f t="shared" si="3"/>
        <v>шт</v>
      </c>
      <c r="N210" s="59">
        <f t="shared" si="4"/>
        <v>0</v>
      </c>
      <c r="O210" s="81"/>
      <c r="P210" s="58">
        <f t="shared" si="5"/>
        <v>0</v>
      </c>
      <c r="Q210" s="95">
        <f t="shared" si="6"/>
        <v>0</v>
      </c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s="50" customFormat="1" ht="15.75" hidden="1" thickBot="1" x14ac:dyDescent="0.3">
      <c r="A211" s="48"/>
      <c r="B211" s="75">
        <v>3</v>
      </c>
      <c r="C211" s="89"/>
      <c r="D211" s="51" t="s">
        <v>19</v>
      </c>
      <c r="E211" s="84"/>
      <c r="F211" s="90"/>
      <c r="G211" s="76">
        <f t="shared" si="7"/>
        <v>0</v>
      </c>
      <c r="H211" s="54"/>
      <c r="I211" s="77">
        <f t="shared" si="20"/>
        <v>3</v>
      </c>
      <c r="J211" s="94">
        <f t="shared" si="2"/>
        <v>0</v>
      </c>
      <c r="K211" s="80"/>
      <c r="L211" s="80"/>
      <c r="M211" s="58" t="str">
        <f t="shared" si="3"/>
        <v>шт</v>
      </c>
      <c r="N211" s="59">
        <f t="shared" si="4"/>
        <v>0</v>
      </c>
      <c r="O211" s="81"/>
      <c r="P211" s="58">
        <f t="shared" si="5"/>
        <v>0</v>
      </c>
      <c r="Q211" s="95">
        <f t="shared" si="6"/>
        <v>0</v>
      </c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s="50" customFormat="1" ht="15.75" hidden="1" thickBot="1" x14ac:dyDescent="0.3">
      <c r="A212" s="48"/>
      <c r="B212" s="75">
        <v>4</v>
      </c>
      <c r="C212" s="89"/>
      <c r="D212" s="51" t="s">
        <v>19</v>
      </c>
      <c r="E212" s="84"/>
      <c r="F212" s="90"/>
      <c r="G212" s="76">
        <f t="shared" si="7"/>
        <v>0</v>
      </c>
      <c r="H212" s="54"/>
      <c r="I212" s="77">
        <f t="shared" si="20"/>
        <v>4</v>
      </c>
      <c r="J212" s="94">
        <f t="shared" si="2"/>
        <v>0</v>
      </c>
      <c r="K212" s="80"/>
      <c r="L212" s="80"/>
      <c r="M212" s="58" t="str">
        <f t="shared" si="3"/>
        <v>шт</v>
      </c>
      <c r="N212" s="59">
        <f t="shared" si="4"/>
        <v>0</v>
      </c>
      <c r="O212" s="81"/>
      <c r="P212" s="58">
        <f t="shared" si="5"/>
        <v>0</v>
      </c>
      <c r="Q212" s="95">
        <f t="shared" si="6"/>
        <v>0</v>
      </c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s="50" customFormat="1" ht="15.75" hidden="1" thickBot="1" x14ac:dyDescent="0.3">
      <c r="A213" s="48"/>
      <c r="B213" s="75">
        <v>5</v>
      </c>
      <c r="C213" s="89"/>
      <c r="D213" s="51" t="s">
        <v>19</v>
      </c>
      <c r="E213" s="84"/>
      <c r="F213" s="90"/>
      <c r="G213" s="76">
        <f t="shared" si="7"/>
        <v>0</v>
      </c>
      <c r="H213" s="54"/>
      <c r="I213" s="77">
        <f t="shared" si="20"/>
        <v>5</v>
      </c>
      <c r="J213" s="94">
        <f t="shared" si="2"/>
        <v>0</v>
      </c>
      <c r="K213" s="80"/>
      <c r="L213" s="80"/>
      <c r="M213" s="58" t="str">
        <f t="shared" si="3"/>
        <v>шт</v>
      </c>
      <c r="N213" s="59">
        <f t="shared" si="4"/>
        <v>0</v>
      </c>
      <c r="O213" s="81"/>
      <c r="P213" s="58">
        <f t="shared" si="5"/>
        <v>0</v>
      </c>
      <c r="Q213" s="95">
        <f t="shared" si="6"/>
        <v>0</v>
      </c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s="50" customFormat="1" ht="15.75" hidden="1" thickBot="1" x14ac:dyDescent="0.3">
      <c r="A214" s="48"/>
      <c r="B214" s="75">
        <v>6</v>
      </c>
      <c r="C214" s="89"/>
      <c r="D214" s="51" t="s">
        <v>19</v>
      </c>
      <c r="E214" s="84"/>
      <c r="F214" s="90"/>
      <c r="G214" s="76">
        <f t="shared" si="7"/>
        <v>0</v>
      </c>
      <c r="H214" s="54"/>
      <c r="I214" s="77">
        <f t="shared" si="20"/>
        <v>6</v>
      </c>
      <c r="J214" s="94">
        <f t="shared" si="2"/>
        <v>0</v>
      </c>
      <c r="K214" s="80"/>
      <c r="L214" s="80"/>
      <c r="M214" s="58" t="str">
        <f t="shared" si="3"/>
        <v>шт</v>
      </c>
      <c r="N214" s="59">
        <f t="shared" si="4"/>
        <v>0</v>
      </c>
      <c r="O214" s="81"/>
      <c r="P214" s="58">
        <f t="shared" si="5"/>
        <v>0</v>
      </c>
      <c r="Q214" s="95">
        <f t="shared" si="6"/>
        <v>0</v>
      </c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s="50" customFormat="1" ht="15.75" hidden="1" thickBot="1" x14ac:dyDescent="0.3">
      <c r="A215" s="48"/>
      <c r="B215" s="75">
        <v>7</v>
      </c>
      <c r="C215" s="89"/>
      <c r="D215" s="51" t="s">
        <v>19</v>
      </c>
      <c r="E215" s="84"/>
      <c r="F215" s="90"/>
      <c r="G215" s="76">
        <f t="shared" si="7"/>
        <v>0</v>
      </c>
      <c r="H215" s="54"/>
      <c r="I215" s="77">
        <f t="shared" si="20"/>
        <v>7</v>
      </c>
      <c r="J215" s="94">
        <f t="shared" si="2"/>
        <v>0</v>
      </c>
      <c r="K215" s="80"/>
      <c r="L215" s="80"/>
      <c r="M215" s="58" t="str">
        <f t="shared" si="3"/>
        <v>шт</v>
      </c>
      <c r="N215" s="59">
        <f t="shared" si="4"/>
        <v>0</v>
      </c>
      <c r="O215" s="81"/>
      <c r="P215" s="58">
        <f t="shared" si="5"/>
        <v>0</v>
      </c>
      <c r="Q215" s="95">
        <f t="shared" si="6"/>
        <v>0</v>
      </c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s="50" customFormat="1" ht="15.75" hidden="1" thickBot="1" x14ac:dyDescent="0.3">
      <c r="A216" s="48"/>
      <c r="B216" s="75">
        <v>8</v>
      </c>
      <c r="C216" s="89"/>
      <c r="D216" s="51" t="s">
        <v>19</v>
      </c>
      <c r="E216" s="84"/>
      <c r="F216" s="90"/>
      <c r="G216" s="76">
        <f t="shared" si="7"/>
        <v>0</v>
      </c>
      <c r="H216" s="54"/>
      <c r="I216" s="77">
        <f t="shared" si="20"/>
        <v>8</v>
      </c>
      <c r="J216" s="94">
        <f t="shared" si="2"/>
        <v>0</v>
      </c>
      <c r="K216" s="80"/>
      <c r="L216" s="80"/>
      <c r="M216" s="58" t="str">
        <f t="shared" si="3"/>
        <v>шт</v>
      </c>
      <c r="N216" s="59">
        <f t="shared" si="4"/>
        <v>0</v>
      </c>
      <c r="O216" s="81"/>
      <c r="P216" s="58">
        <f t="shared" si="5"/>
        <v>0</v>
      </c>
      <c r="Q216" s="95">
        <f t="shared" si="6"/>
        <v>0</v>
      </c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s="50" customFormat="1" ht="15.75" hidden="1" thickBot="1" x14ac:dyDescent="0.3">
      <c r="A217" s="48"/>
      <c r="B217" s="75">
        <v>9</v>
      </c>
      <c r="C217" s="89"/>
      <c r="D217" s="51" t="s">
        <v>19</v>
      </c>
      <c r="E217" s="84"/>
      <c r="F217" s="90"/>
      <c r="G217" s="76">
        <f t="shared" si="7"/>
        <v>0</v>
      </c>
      <c r="H217" s="54"/>
      <c r="I217" s="77">
        <f t="shared" si="20"/>
        <v>9</v>
      </c>
      <c r="J217" s="94">
        <f t="shared" si="2"/>
        <v>0</v>
      </c>
      <c r="K217" s="80"/>
      <c r="L217" s="80"/>
      <c r="M217" s="58" t="str">
        <f t="shared" si="3"/>
        <v>шт</v>
      </c>
      <c r="N217" s="59">
        <f t="shared" si="4"/>
        <v>0</v>
      </c>
      <c r="O217" s="81"/>
      <c r="P217" s="58">
        <f t="shared" si="5"/>
        <v>0</v>
      </c>
      <c r="Q217" s="95">
        <f t="shared" si="6"/>
        <v>0</v>
      </c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s="50" customFormat="1" ht="15.75" hidden="1" thickBot="1" x14ac:dyDescent="0.3">
      <c r="A218" s="48"/>
      <c r="B218" s="127" t="s">
        <v>25</v>
      </c>
      <c r="C218" s="128"/>
      <c r="D218" s="128"/>
      <c r="E218" s="128"/>
      <c r="F218" s="129"/>
      <c r="G218" s="61">
        <f>SUM(G209:G217)</f>
        <v>0</v>
      </c>
      <c r="H218" s="62"/>
      <c r="I218" s="130" t="s">
        <v>25</v>
      </c>
      <c r="J218" s="131"/>
      <c r="K218" s="131"/>
      <c r="L218" s="131"/>
      <c r="M218" s="131"/>
      <c r="N218" s="131"/>
      <c r="O218" s="131"/>
      <c r="P218" s="132"/>
      <c r="Q218" s="64">
        <f>SUM(Q209:Q217)</f>
        <v>0</v>
      </c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s="50" customFormat="1" x14ac:dyDescent="0.25">
      <c r="B219" s="145" t="s">
        <v>70</v>
      </c>
      <c r="C219" s="146"/>
      <c r="D219" s="146"/>
      <c r="E219" s="146"/>
      <c r="F219" s="146"/>
      <c r="G219" s="146"/>
      <c r="H219" s="146"/>
      <c r="I219" s="146"/>
      <c r="J219" s="146"/>
      <c r="K219" s="146"/>
      <c r="L219" s="146"/>
      <c r="M219" s="146"/>
      <c r="N219" s="146"/>
      <c r="O219" s="146"/>
      <c r="P219" s="146"/>
      <c r="Q219" s="147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s="50" customFormat="1" ht="26.25" customHeight="1" x14ac:dyDescent="0.25">
      <c r="B220" s="65">
        <v>1</v>
      </c>
      <c r="C220" s="22" t="s">
        <v>218</v>
      </c>
      <c r="D220" s="66" t="s">
        <v>19</v>
      </c>
      <c r="E220" s="23">
        <f>G220/F220</f>
        <v>614.1</v>
      </c>
      <c r="F220" s="24">
        <v>2</v>
      </c>
      <c r="G220" s="67">
        <v>1228.2</v>
      </c>
      <c r="H220" s="96"/>
      <c r="I220" s="55">
        <f>B220</f>
        <v>1</v>
      </c>
      <c r="J220" s="56" t="str">
        <f>C220</f>
        <v>Крепление для светильника, ФСП E40 TDM или эквивалент</v>
      </c>
      <c r="K220" s="57"/>
      <c r="L220" s="57"/>
      <c r="M220" s="58" t="str">
        <f t="shared" ref="M220:M251" si="21">D220</f>
        <v>шт</v>
      </c>
      <c r="N220" s="59">
        <f t="shared" ref="N220:N251" si="22">E220</f>
        <v>614.1</v>
      </c>
      <c r="O220" s="60"/>
      <c r="P220" s="58">
        <f>F220</f>
        <v>2</v>
      </c>
      <c r="Q220" s="59">
        <f>O220*P220</f>
        <v>0</v>
      </c>
      <c r="R220" s="96"/>
      <c r="S220" s="96"/>
      <c r="T220" s="96"/>
      <c r="U220" s="54"/>
    </row>
    <row r="221" spans="1:27" s="50" customFormat="1" ht="30" x14ac:dyDescent="0.25">
      <c r="B221" s="65">
        <v>2</v>
      </c>
      <c r="C221" s="22" t="s">
        <v>219</v>
      </c>
      <c r="D221" s="66" t="s">
        <v>19</v>
      </c>
      <c r="E221" s="23">
        <f t="shared" ref="E221:E284" si="23">G221/F221</f>
        <v>68.174999999999997</v>
      </c>
      <c r="F221" s="24">
        <v>2</v>
      </c>
      <c r="G221" s="67">
        <v>136.35</v>
      </c>
      <c r="I221" s="55">
        <f t="shared" ref="I221:I284" si="24">B221</f>
        <v>2</v>
      </c>
      <c r="J221" s="56" t="str">
        <f t="shared" ref="J221:J284" si="25">C221</f>
        <v>Лампа, СКЛ 11А красная, переменное напряжение 220 В или эквивалент</v>
      </c>
      <c r="K221" s="57"/>
      <c r="L221" s="57"/>
      <c r="M221" s="58" t="str">
        <f t="shared" si="21"/>
        <v>шт</v>
      </c>
      <c r="N221" s="59">
        <f t="shared" si="22"/>
        <v>68.174999999999997</v>
      </c>
      <c r="O221" s="60"/>
      <c r="P221" s="58">
        <f t="shared" ref="P221:P284" si="26">F221</f>
        <v>2</v>
      </c>
      <c r="Q221" s="59">
        <f t="shared" ref="Q221:Q284" si="27">O221*P221</f>
        <v>0</v>
      </c>
      <c r="AA221" s="54"/>
    </row>
    <row r="222" spans="1:27" s="50" customFormat="1" ht="30" x14ac:dyDescent="0.25">
      <c r="B222" s="65">
        <v>3</v>
      </c>
      <c r="C222" s="22" t="s">
        <v>220</v>
      </c>
      <c r="D222" s="66" t="s">
        <v>19</v>
      </c>
      <c r="E222" s="23">
        <f t="shared" si="23"/>
        <v>68.174999999999997</v>
      </c>
      <c r="F222" s="24">
        <v>2</v>
      </c>
      <c r="G222" s="67">
        <v>136.35</v>
      </c>
      <c r="I222" s="55">
        <f t="shared" si="24"/>
        <v>3</v>
      </c>
      <c r="J222" s="56" t="str">
        <f t="shared" si="25"/>
        <v>Лампа, СКЛ 11А зеленая, переменное напряжение 220 В или эквивалент</v>
      </c>
      <c r="K222" s="57"/>
      <c r="L222" s="57"/>
      <c r="M222" s="58" t="str">
        <f t="shared" si="21"/>
        <v>шт</v>
      </c>
      <c r="N222" s="59">
        <f t="shared" si="22"/>
        <v>68.174999999999997</v>
      </c>
      <c r="O222" s="60"/>
      <c r="P222" s="58">
        <f t="shared" si="26"/>
        <v>2</v>
      </c>
      <c r="Q222" s="59">
        <f t="shared" si="27"/>
        <v>0</v>
      </c>
    </row>
    <row r="223" spans="1:27" s="50" customFormat="1" ht="30" x14ac:dyDescent="0.25">
      <c r="B223" s="65">
        <v>4</v>
      </c>
      <c r="C223" s="22" t="s">
        <v>221</v>
      </c>
      <c r="D223" s="66" t="s">
        <v>19</v>
      </c>
      <c r="E223" s="23">
        <f t="shared" si="23"/>
        <v>68.174999999999997</v>
      </c>
      <c r="F223" s="24">
        <v>2</v>
      </c>
      <c r="G223" s="67">
        <v>136.35</v>
      </c>
      <c r="I223" s="55">
        <f t="shared" si="24"/>
        <v>4</v>
      </c>
      <c r="J223" s="56" t="str">
        <f t="shared" si="25"/>
        <v>Лампа, СКЛ 11А желтая, переменное напряжение 220 В или эквивалент</v>
      </c>
      <c r="K223" s="57"/>
      <c r="L223" s="57"/>
      <c r="M223" s="58" t="str">
        <f t="shared" si="21"/>
        <v>шт</v>
      </c>
      <c r="N223" s="59">
        <f t="shared" si="22"/>
        <v>68.174999999999997</v>
      </c>
      <c r="O223" s="60"/>
      <c r="P223" s="58">
        <f t="shared" si="26"/>
        <v>2</v>
      </c>
      <c r="Q223" s="59">
        <f t="shared" si="27"/>
        <v>0</v>
      </c>
    </row>
    <row r="224" spans="1:27" s="50" customFormat="1" ht="28.5" customHeight="1" x14ac:dyDescent="0.25">
      <c r="B224" s="65">
        <v>5</v>
      </c>
      <c r="C224" s="22" t="s">
        <v>222</v>
      </c>
      <c r="D224" s="66" t="s">
        <v>19</v>
      </c>
      <c r="E224" s="23">
        <f t="shared" si="23"/>
        <v>185.8</v>
      </c>
      <c r="F224" s="24">
        <v>40</v>
      </c>
      <c r="G224" s="67">
        <v>7432</v>
      </c>
      <c r="I224" s="55">
        <f t="shared" si="24"/>
        <v>5</v>
      </c>
      <c r="J224" s="56" t="str">
        <f t="shared" si="25"/>
        <v>Лампа газоразрядная ртутная высокого давления ДРЛ-250 или эквивалент</v>
      </c>
      <c r="K224" s="57"/>
      <c r="L224" s="57"/>
      <c r="M224" s="58" t="str">
        <f t="shared" si="21"/>
        <v>шт</v>
      </c>
      <c r="N224" s="59">
        <f t="shared" si="22"/>
        <v>185.8</v>
      </c>
      <c r="O224" s="60"/>
      <c r="P224" s="58">
        <f t="shared" si="26"/>
        <v>40</v>
      </c>
      <c r="Q224" s="59">
        <f t="shared" si="27"/>
        <v>0</v>
      </c>
    </row>
    <row r="225" spans="2:17" s="50" customFormat="1" ht="37.5" customHeight="1" x14ac:dyDescent="0.25">
      <c r="B225" s="65">
        <v>6</v>
      </c>
      <c r="C225" s="22" t="s">
        <v>223</v>
      </c>
      <c r="D225" s="66" t="s">
        <v>19</v>
      </c>
      <c r="E225" s="23">
        <f t="shared" si="23"/>
        <v>172.92533333333333</v>
      </c>
      <c r="F225" s="24">
        <v>15</v>
      </c>
      <c r="G225" s="67">
        <v>2593.88</v>
      </c>
      <c r="I225" s="55">
        <f t="shared" si="24"/>
        <v>6</v>
      </c>
      <c r="J225" s="56" t="str">
        <f t="shared" si="25"/>
        <v xml:space="preserve">Лампа газоразрядная ртутная высокого давления ДРЛ-400  или эквивалент </v>
      </c>
      <c r="K225" s="57"/>
      <c r="L225" s="57"/>
      <c r="M225" s="58" t="str">
        <f t="shared" si="21"/>
        <v>шт</v>
      </c>
      <c r="N225" s="59">
        <f t="shared" si="22"/>
        <v>172.92533333333333</v>
      </c>
      <c r="O225" s="60"/>
      <c r="P225" s="58">
        <f t="shared" si="26"/>
        <v>15</v>
      </c>
      <c r="Q225" s="59">
        <f t="shared" si="27"/>
        <v>0</v>
      </c>
    </row>
    <row r="226" spans="2:17" s="50" customFormat="1" ht="30" x14ac:dyDescent="0.25">
      <c r="B226" s="65">
        <v>7</v>
      </c>
      <c r="C226" s="22" t="s">
        <v>224</v>
      </c>
      <c r="D226" s="66" t="s">
        <v>19</v>
      </c>
      <c r="E226" s="23">
        <f t="shared" si="23"/>
        <v>43.758181818181818</v>
      </c>
      <c r="F226" s="24">
        <v>22</v>
      </c>
      <c r="G226" s="67">
        <v>962.68</v>
      </c>
      <c r="I226" s="55">
        <f t="shared" si="24"/>
        <v>7</v>
      </c>
      <c r="J226" s="56" t="str">
        <f t="shared" si="25"/>
        <v>Лампа люминесцентная  TL-D18W/33-640 или эквивалент</v>
      </c>
      <c r="K226" s="57"/>
      <c r="L226" s="57"/>
      <c r="M226" s="58" t="str">
        <f t="shared" si="21"/>
        <v>шт</v>
      </c>
      <c r="N226" s="59">
        <f t="shared" si="22"/>
        <v>43.758181818181818</v>
      </c>
      <c r="O226" s="60"/>
      <c r="P226" s="58">
        <f t="shared" si="26"/>
        <v>22</v>
      </c>
      <c r="Q226" s="59">
        <f t="shared" si="27"/>
        <v>0</v>
      </c>
    </row>
    <row r="227" spans="2:17" s="50" customFormat="1" ht="15" customHeight="1" x14ac:dyDescent="0.25">
      <c r="B227" s="65">
        <v>8</v>
      </c>
      <c r="C227" s="22" t="s">
        <v>225</v>
      </c>
      <c r="D227" s="66" t="s">
        <v>19</v>
      </c>
      <c r="E227" s="23">
        <f t="shared" si="23"/>
        <v>63.616666666666667</v>
      </c>
      <c r="F227" s="24">
        <v>24</v>
      </c>
      <c r="G227" s="67">
        <v>1526.8</v>
      </c>
      <c r="I227" s="55">
        <f t="shared" si="24"/>
        <v>8</v>
      </c>
      <c r="J227" s="56" t="str">
        <f t="shared" si="25"/>
        <v>Лампа люминесцентная L 36W/765 (эквивалент ЛБ 40) или эквивалент</v>
      </c>
      <c r="K227" s="57"/>
      <c r="L227" s="57"/>
      <c r="M227" s="58" t="str">
        <f t="shared" si="21"/>
        <v>шт</v>
      </c>
      <c r="N227" s="59">
        <f t="shared" si="22"/>
        <v>63.616666666666667</v>
      </c>
      <c r="O227" s="60"/>
      <c r="P227" s="58">
        <f t="shared" si="26"/>
        <v>24</v>
      </c>
      <c r="Q227" s="59">
        <f t="shared" si="27"/>
        <v>0</v>
      </c>
    </row>
    <row r="228" spans="2:17" s="50" customFormat="1" ht="29.25" customHeight="1" x14ac:dyDescent="0.25">
      <c r="B228" s="65">
        <v>9</v>
      </c>
      <c r="C228" s="22" t="s">
        <v>43</v>
      </c>
      <c r="D228" s="66" t="s">
        <v>19</v>
      </c>
      <c r="E228" s="23">
        <f t="shared" si="23"/>
        <v>68.608125000000001</v>
      </c>
      <c r="F228" s="24">
        <v>80</v>
      </c>
      <c r="G228" s="67">
        <v>5488.65</v>
      </c>
      <c r="I228" s="55">
        <f t="shared" si="24"/>
        <v>9</v>
      </c>
      <c r="J228" s="56" t="str">
        <f t="shared" si="25"/>
        <v>Лампа накаливания 500Вт, Е40</v>
      </c>
      <c r="K228" s="57"/>
      <c r="L228" s="57"/>
      <c r="M228" s="58" t="str">
        <f t="shared" si="21"/>
        <v>шт</v>
      </c>
      <c r="N228" s="59">
        <f t="shared" si="22"/>
        <v>68.608125000000001</v>
      </c>
      <c r="O228" s="60"/>
      <c r="P228" s="58">
        <f t="shared" si="26"/>
        <v>80</v>
      </c>
      <c r="Q228" s="59">
        <f t="shared" si="27"/>
        <v>0</v>
      </c>
    </row>
    <row r="229" spans="2:17" s="50" customFormat="1" ht="42.75" customHeight="1" x14ac:dyDescent="0.25">
      <c r="B229" s="65">
        <v>10</v>
      </c>
      <c r="C229" s="22" t="s">
        <v>71</v>
      </c>
      <c r="D229" s="66" t="s">
        <v>19</v>
      </c>
      <c r="E229" s="23">
        <f t="shared" si="23"/>
        <v>15.6</v>
      </c>
      <c r="F229" s="24">
        <v>30</v>
      </c>
      <c r="G229" s="67">
        <v>468</v>
      </c>
      <c r="I229" s="55">
        <f t="shared" si="24"/>
        <v>10</v>
      </c>
      <c r="J229" s="56" t="str">
        <f t="shared" si="25"/>
        <v>Лампа накаливания 60 Вт Е 27</v>
      </c>
      <c r="K229" s="57"/>
      <c r="L229" s="57"/>
      <c r="M229" s="58" t="str">
        <f t="shared" si="21"/>
        <v>шт</v>
      </c>
      <c r="N229" s="59">
        <f t="shared" si="22"/>
        <v>15.6</v>
      </c>
      <c r="O229" s="60"/>
      <c r="P229" s="58">
        <f t="shared" si="26"/>
        <v>30</v>
      </c>
      <c r="Q229" s="59">
        <f t="shared" si="27"/>
        <v>0</v>
      </c>
    </row>
    <row r="230" spans="2:17" s="50" customFormat="1" ht="36" customHeight="1" x14ac:dyDescent="0.25">
      <c r="B230" s="65">
        <v>11</v>
      </c>
      <c r="C230" s="22" t="s">
        <v>226</v>
      </c>
      <c r="D230" s="66" t="s">
        <v>19</v>
      </c>
      <c r="E230" s="23">
        <f t="shared" si="23"/>
        <v>127.9585</v>
      </c>
      <c r="F230" s="24">
        <v>80</v>
      </c>
      <c r="G230" s="67">
        <v>10236.68</v>
      </c>
      <c r="I230" s="55">
        <f t="shared" si="24"/>
        <v>11</v>
      </c>
      <c r="J230" s="56" t="str">
        <f t="shared" si="25"/>
        <v>Лампа накаливания энергосберегающая  , Космос U4 или эквивалент 35W  E2742</v>
      </c>
      <c r="K230" s="57"/>
      <c r="L230" s="57"/>
      <c r="M230" s="58" t="str">
        <f t="shared" si="21"/>
        <v>шт</v>
      </c>
      <c r="N230" s="59">
        <f t="shared" si="22"/>
        <v>127.9585</v>
      </c>
      <c r="O230" s="60"/>
      <c r="P230" s="58">
        <f t="shared" si="26"/>
        <v>80</v>
      </c>
      <c r="Q230" s="59">
        <f t="shared" si="27"/>
        <v>0</v>
      </c>
    </row>
    <row r="231" spans="2:17" s="50" customFormat="1" ht="38.25" customHeight="1" x14ac:dyDescent="0.25">
      <c r="B231" s="65">
        <v>12</v>
      </c>
      <c r="C231" s="22" t="s">
        <v>281</v>
      </c>
      <c r="D231" s="66" t="s">
        <v>19</v>
      </c>
      <c r="E231" s="23">
        <f t="shared" si="23"/>
        <v>78.3416</v>
      </c>
      <c r="F231" s="24">
        <v>50</v>
      </c>
      <c r="G231" s="67">
        <v>3917.08</v>
      </c>
      <c r="I231" s="55">
        <f t="shared" si="24"/>
        <v>12</v>
      </c>
      <c r="J231" s="56" t="str">
        <f t="shared" si="25"/>
        <v>Лампа светодиодная, LED-А60-13W/4000/E27 или эквивалент</v>
      </c>
      <c r="K231" s="57"/>
      <c r="L231" s="57"/>
      <c r="M231" s="58" t="str">
        <f t="shared" si="21"/>
        <v>шт</v>
      </c>
      <c r="N231" s="59">
        <f t="shared" si="22"/>
        <v>78.3416</v>
      </c>
      <c r="O231" s="60"/>
      <c r="P231" s="58">
        <f t="shared" si="26"/>
        <v>50</v>
      </c>
      <c r="Q231" s="59">
        <f t="shared" si="27"/>
        <v>0</v>
      </c>
    </row>
    <row r="232" spans="2:17" s="50" customFormat="1" ht="54" customHeight="1" x14ac:dyDescent="0.25">
      <c r="B232" s="65">
        <v>13</v>
      </c>
      <c r="C232" s="22" t="s">
        <v>227</v>
      </c>
      <c r="D232" s="66" t="s">
        <v>19</v>
      </c>
      <c r="E232" s="23">
        <f t="shared" si="23"/>
        <v>693.68333333333328</v>
      </c>
      <c r="F232" s="24">
        <v>60</v>
      </c>
      <c r="G232" s="67">
        <v>41621</v>
      </c>
      <c r="I232" s="55">
        <f t="shared" si="24"/>
        <v>13</v>
      </c>
      <c r="J232" s="56" t="str">
        <f t="shared" si="25"/>
        <v>Лампа светодиодная, LED-NP-T120 40W 6500 k 3700 Лм или эквивалент</v>
      </c>
      <c r="K232" s="57"/>
      <c r="L232" s="57"/>
      <c r="M232" s="58" t="str">
        <f t="shared" si="21"/>
        <v>шт</v>
      </c>
      <c r="N232" s="59">
        <f t="shared" si="22"/>
        <v>693.68333333333328</v>
      </c>
      <c r="O232" s="60"/>
      <c r="P232" s="58">
        <f t="shared" si="26"/>
        <v>60</v>
      </c>
      <c r="Q232" s="59">
        <f t="shared" si="27"/>
        <v>0</v>
      </c>
    </row>
    <row r="233" spans="2:17" s="50" customFormat="1" ht="30" x14ac:dyDescent="0.25">
      <c r="B233" s="65">
        <v>14</v>
      </c>
      <c r="C233" s="22" t="s">
        <v>228</v>
      </c>
      <c r="D233" s="66" t="s">
        <v>19</v>
      </c>
      <c r="E233" s="23">
        <f t="shared" si="23"/>
        <v>130.25833333333333</v>
      </c>
      <c r="F233" s="24">
        <v>30</v>
      </c>
      <c r="G233" s="67">
        <v>3907.75</v>
      </c>
      <c r="I233" s="55">
        <f t="shared" si="24"/>
        <v>14</v>
      </c>
      <c r="J233" s="56" t="str">
        <f t="shared" si="25"/>
        <v>Лампа светодиодная, LED smartbuy T8 -22W/6400 1200mm или эквивалент</v>
      </c>
      <c r="K233" s="57"/>
      <c r="L233" s="57"/>
      <c r="M233" s="58" t="str">
        <f t="shared" si="21"/>
        <v>шт</v>
      </c>
      <c r="N233" s="59">
        <f t="shared" si="22"/>
        <v>130.25833333333333</v>
      </c>
      <c r="O233" s="60"/>
      <c r="P233" s="58">
        <f t="shared" si="26"/>
        <v>30</v>
      </c>
      <c r="Q233" s="59">
        <f t="shared" si="27"/>
        <v>0</v>
      </c>
    </row>
    <row r="234" spans="2:17" s="50" customFormat="1" ht="30" x14ac:dyDescent="0.25">
      <c r="B234" s="65">
        <v>15</v>
      </c>
      <c r="C234" s="22" t="s">
        <v>229</v>
      </c>
      <c r="D234" s="66" t="s">
        <v>19</v>
      </c>
      <c r="E234" s="23">
        <f t="shared" si="23"/>
        <v>151.66666666666666</v>
      </c>
      <c r="F234" s="24">
        <v>132</v>
      </c>
      <c r="G234" s="67">
        <v>20020</v>
      </c>
      <c r="I234" s="55">
        <f t="shared" si="24"/>
        <v>15</v>
      </c>
      <c r="J234" s="56" t="str">
        <f t="shared" si="25"/>
        <v>Лампа светодиодная, LED smartbuy T8 -10W/6400 600mm или эквивалент</v>
      </c>
      <c r="K234" s="57"/>
      <c r="L234" s="57"/>
      <c r="M234" s="58" t="str">
        <f t="shared" si="21"/>
        <v>шт</v>
      </c>
      <c r="N234" s="59">
        <f t="shared" si="22"/>
        <v>151.66666666666666</v>
      </c>
      <c r="O234" s="60"/>
      <c r="P234" s="58">
        <f t="shared" si="26"/>
        <v>132</v>
      </c>
      <c r="Q234" s="59">
        <f t="shared" si="27"/>
        <v>0</v>
      </c>
    </row>
    <row r="235" spans="2:17" s="50" customFormat="1" ht="34.5" customHeight="1" x14ac:dyDescent="0.25">
      <c r="B235" s="65">
        <v>16</v>
      </c>
      <c r="C235" s="22" t="s">
        <v>230</v>
      </c>
      <c r="D235" s="66" t="s">
        <v>19</v>
      </c>
      <c r="E235" s="23">
        <f t="shared" si="23"/>
        <v>301.16664516129032</v>
      </c>
      <c r="F235" s="24">
        <v>155</v>
      </c>
      <c r="G235" s="67">
        <v>46680.83</v>
      </c>
      <c r="I235" s="55">
        <f t="shared" si="24"/>
        <v>16</v>
      </c>
      <c r="J235" s="56" t="str">
        <f t="shared" si="25"/>
        <v>Лампа светодиодная , LED-T8-standart 18Вт 230В G13  6500К 1440Лм 1200мм прозрачная ASD или эквивалент</v>
      </c>
      <c r="K235" s="57"/>
      <c r="L235" s="57"/>
      <c r="M235" s="58" t="str">
        <f t="shared" si="21"/>
        <v>шт</v>
      </c>
      <c r="N235" s="59">
        <f t="shared" si="22"/>
        <v>301.16664516129032</v>
      </c>
      <c r="O235" s="60"/>
      <c r="P235" s="58">
        <f t="shared" si="26"/>
        <v>155</v>
      </c>
      <c r="Q235" s="59">
        <f t="shared" si="27"/>
        <v>0</v>
      </c>
    </row>
    <row r="236" spans="2:17" s="50" customFormat="1" ht="34.5" customHeight="1" x14ac:dyDescent="0.25">
      <c r="B236" s="65">
        <v>17</v>
      </c>
      <c r="C236" s="22" t="s">
        <v>46</v>
      </c>
      <c r="D236" s="66" t="s">
        <v>19</v>
      </c>
      <c r="E236" s="23">
        <f t="shared" si="23"/>
        <v>168.33333333333334</v>
      </c>
      <c r="F236" s="24">
        <v>30</v>
      </c>
      <c r="G236" s="67">
        <v>5050</v>
      </c>
      <c r="I236" s="55">
        <f t="shared" si="24"/>
        <v>17</v>
      </c>
      <c r="J236" s="56" t="str">
        <f t="shared" si="25"/>
        <v>Лампа светодиодная, А65/84 Е27 17Вт шар</v>
      </c>
      <c r="K236" s="57"/>
      <c r="L236" s="57"/>
      <c r="M236" s="58" t="str">
        <f t="shared" si="21"/>
        <v>шт</v>
      </c>
      <c r="N236" s="59">
        <f t="shared" si="22"/>
        <v>168.33333333333334</v>
      </c>
      <c r="O236" s="60"/>
      <c r="P236" s="58">
        <f t="shared" si="26"/>
        <v>30</v>
      </c>
      <c r="Q236" s="59">
        <f t="shared" si="27"/>
        <v>0</v>
      </c>
    </row>
    <row r="237" spans="2:17" s="50" customFormat="1" ht="30" x14ac:dyDescent="0.25">
      <c r="B237" s="65">
        <v>18</v>
      </c>
      <c r="C237" s="22" t="s">
        <v>47</v>
      </c>
      <c r="D237" s="66" t="s">
        <v>19</v>
      </c>
      <c r="E237" s="23">
        <f t="shared" si="23"/>
        <v>916.66666666666663</v>
      </c>
      <c r="F237" s="24">
        <v>9</v>
      </c>
      <c r="G237" s="67">
        <v>8250</v>
      </c>
      <c r="I237" s="55">
        <f t="shared" si="24"/>
        <v>18</v>
      </c>
      <c r="J237" s="56" t="str">
        <f t="shared" si="25"/>
        <v>Лампа светодиодная, LED Т120  90вт Е40 6500К</v>
      </c>
      <c r="K237" s="57"/>
      <c r="L237" s="57"/>
      <c r="M237" s="58" t="str">
        <f t="shared" si="21"/>
        <v>шт</v>
      </c>
      <c r="N237" s="59">
        <f t="shared" si="22"/>
        <v>916.66666666666663</v>
      </c>
      <c r="O237" s="60"/>
      <c r="P237" s="58">
        <f t="shared" si="26"/>
        <v>9</v>
      </c>
      <c r="Q237" s="59">
        <f t="shared" si="27"/>
        <v>0</v>
      </c>
    </row>
    <row r="238" spans="2:17" s="50" customFormat="1" ht="33" customHeight="1" x14ac:dyDescent="0.25">
      <c r="B238" s="65">
        <v>19</v>
      </c>
      <c r="C238" s="22" t="s">
        <v>48</v>
      </c>
      <c r="D238" s="66" t="s">
        <v>19</v>
      </c>
      <c r="E238" s="23">
        <f t="shared" si="23"/>
        <v>138.73333333333332</v>
      </c>
      <c r="F238" s="24">
        <v>270</v>
      </c>
      <c r="G238" s="67">
        <v>37458</v>
      </c>
      <c r="I238" s="55">
        <f t="shared" si="24"/>
        <v>19</v>
      </c>
      <c r="J238" s="56" t="str">
        <f t="shared" si="25"/>
        <v>Лампа светодиодная, T8 LED G13 20W</v>
      </c>
      <c r="K238" s="57"/>
      <c r="L238" s="57"/>
      <c r="M238" s="58" t="str">
        <f t="shared" si="21"/>
        <v>шт</v>
      </c>
      <c r="N238" s="59">
        <f t="shared" si="22"/>
        <v>138.73333333333332</v>
      </c>
      <c r="O238" s="60"/>
      <c r="P238" s="58">
        <f t="shared" si="26"/>
        <v>270</v>
      </c>
      <c r="Q238" s="59">
        <f t="shared" si="27"/>
        <v>0</v>
      </c>
    </row>
    <row r="239" spans="2:17" s="50" customFormat="1" ht="30" x14ac:dyDescent="0.25">
      <c r="B239" s="65">
        <v>20</v>
      </c>
      <c r="C239" s="22" t="s">
        <v>49</v>
      </c>
      <c r="D239" s="66" t="s">
        <v>19</v>
      </c>
      <c r="E239" s="23">
        <f t="shared" si="23"/>
        <v>141.625</v>
      </c>
      <c r="F239" s="24">
        <v>70</v>
      </c>
      <c r="G239" s="67">
        <v>9913.75</v>
      </c>
      <c r="I239" s="55">
        <f t="shared" si="24"/>
        <v>20</v>
      </c>
      <c r="J239" s="56" t="str">
        <f t="shared" si="25"/>
        <v>Лампа светодиодная, А60 12 Вт 230В Е27 4000К</v>
      </c>
      <c r="K239" s="57"/>
      <c r="L239" s="57"/>
      <c r="M239" s="58" t="str">
        <f t="shared" si="21"/>
        <v>шт</v>
      </c>
      <c r="N239" s="59">
        <f t="shared" si="22"/>
        <v>141.625</v>
      </c>
      <c r="O239" s="60"/>
      <c r="P239" s="58">
        <f t="shared" si="26"/>
        <v>70</v>
      </c>
      <c r="Q239" s="59">
        <f t="shared" si="27"/>
        <v>0</v>
      </c>
    </row>
    <row r="240" spans="2:17" s="50" customFormat="1" ht="36" customHeight="1" x14ac:dyDescent="0.25">
      <c r="B240" s="65">
        <v>21</v>
      </c>
      <c r="C240" s="22" t="s">
        <v>231</v>
      </c>
      <c r="D240" s="66" t="s">
        <v>19</v>
      </c>
      <c r="E240" s="23">
        <f t="shared" si="23"/>
        <v>90.683374999999998</v>
      </c>
      <c r="F240" s="24">
        <v>80</v>
      </c>
      <c r="G240" s="67">
        <v>7254.67</v>
      </c>
      <c r="I240" s="55">
        <f t="shared" si="24"/>
        <v>21</v>
      </c>
      <c r="J240" s="56" t="str">
        <f t="shared" si="25"/>
        <v>Лампа светодиодная, LED- A60- std 15 Вт 230 В Е 27 3000К 1350 Лм ASD или эквивалент</v>
      </c>
      <c r="K240" s="57"/>
      <c r="L240" s="57"/>
      <c r="M240" s="58" t="str">
        <f t="shared" si="21"/>
        <v>шт</v>
      </c>
      <c r="N240" s="59">
        <f t="shared" si="22"/>
        <v>90.683374999999998</v>
      </c>
      <c r="O240" s="60"/>
      <c r="P240" s="58">
        <f t="shared" si="26"/>
        <v>80</v>
      </c>
      <c r="Q240" s="59">
        <f t="shared" si="27"/>
        <v>0</v>
      </c>
    </row>
    <row r="241" spans="2:17" s="50" customFormat="1" ht="37.5" customHeight="1" x14ac:dyDescent="0.25">
      <c r="B241" s="65">
        <v>22</v>
      </c>
      <c r="C241" s="22" t="s">
        <v>232</v>
      </c>
      <c r="D241" s="66" t="s">
        <v>19</v>
      </c>
      <c r="E241" s="23">
        <f t="shared" si="23"/>
        <v>50.2333</v>
      </c>
      <c r="F241" s="24">
        <v>100</v>
      </c>
      <c r="G241" s="67">
        <v>5023.33</v>
      </c>
      <c r="I241" s="55">
        <f t="shared" si="24"/>
        <v>22</v>
      </c>
      <c r="J241" s="56" t="str">
        <f t="shared" si="25"/>
        <v>Лампа светодиодная, LED- A60- std 7 Вт 230 В Е 27 4000К 630Лм ASD или эквивалент</v>
      </c>
      <c r="K241" s="57"/>
      <c r="L241" s="57"/>
      <c r="M241" s="58" t="str">
        <f t="shared" si="21"/>
        <v>шт</v>
      </c>
      <c r="N241" s="59">
        <f t="shared" si="22"/>
        <v>50.2333</v>
      </c>
      <c r="O241" s="60"/>
      <c r="P241" s="58">
        <f t="shared" si="26"/>
        <v>100</v>
      </c>
      <c r="Q241" s="59">
        <f t="shared" si="27"/>
        <v>0</v>
      </c>
    </row>
    <row r="242" spans="2:17" s="50" customFormat="1" ht="38.25" customHeight="1" x14ac:dyDescent="0.25">
      <c r="B242" s="65">
        <v>23</v>
      </c>
      <c r="C242" s="22" t="s">
        <v>233</v>
      </c>
      <c r="D242" s="66" t="s">
        <v>19</v>
      </c>
      <c r="E242" s="23">
        <f t="shared" si="23"/>
        <v>51.424999999999997</v>
      </c>
      <c r="F242" s="24">
        <v>320</v>
      </c>
      <c r="G242" s="67">
        <v>16456</v>
      </c>
      <c r="I242" s="55">
        <f t="shared" si="24"/>
        <v>23</v>
      </c>
      <c r="J242" s="56" t="str">
        <f t="shared" si="25"/>
        <v>Лампа светодиодная, LED- A60- std 11 Вт 230 В Е 27 4000К 990Лм ASD или эквивалент</v>
      </c>
      <c r="K242" s="57"/>
      <c r="L242" s="57"/>
      <c r="M242" s="58" t="str">
        <f t="shared" si="21"/>
        <v>шт</v>
      </c>
      <c r="N242" s="59">
        <f t="shared" si="22"/>
        <v>51.424999999999997</v>
      </c>
      <c r="O242" s="60"/>
      <c r="P242" s="58">
        <f t="shared" si="26"/>
        <v>320</v>
      </c>
      <c r="Q242" s="59">
        <f t="shared" si="27"/>
        <v>0</v>
      </c>
    </row>
    <row r="243" spans="2:17" s="50" customFormat="1" ht="29.25" customHeight="1" x14ac:dyDescent="0.25">
      <c r="B243" s="65">
        <v>24</v>
      </c>
      <c r="C243" s="22" t="s">
        <v>234</v>
      </c>
      <c r="D243" s="66" t="s">
        <v>19</v>
      </c>
      <c r="E243" s="23">
        <f t="shared" si="23"/>
        <v>98.958399999999997</v>
      </c>
      <c r="F243" s="24">
        <v>50</v>
      </c>
      <c r="G243" s="67">
        <v>4947.92</v>
      </c>
      <c r="I243" s="55">
        <f t="shared" si="24"/>
        <v>24</v>
      </c>
      <c r="J243" s="56" t="str">
        <f t="shared" si="25"/>
        <v>Лампа светодиодная, LED-А60-std 15Вт 230В Е27 4000К 1350Лм ASD или эквивалент</v>
      </c>
      <c r="K243" s="57"/>
      <c r="L243" s="57"/>
      <c r="M243" s="58" t="str">
        <f t="shared" si="21"/>
        <v>шт</v>
      </c>
      <c r="N243" s="59">
        <f t="shared" si="22"/>
        <v>98.958399999999997</v>
      </c>
      <c r="O243" s="60"/>
      <c r="P243" s="58">
        <f t="shared" si="26"/>
        <v>50</v>
      </c>
      <c r="Q243" s="59">
        <f t="shared" si="27"/>
        <v>0</v>
      </c>
    </row>
    <row r="244" spans="2:17" s="50" customFormat="1" ht="38.25" customHeight="1" x14ac:dyDescent="0.25">
      <c r="B244" s="65">
        <v>25</v>
      </c>
      <c r="C244" s="22" t="s">
        <v>235</v>
      </c>
      <c r="D244" s="66" t="s">
        <v>19</v>
      </c>
      <c r="E244" s="23">
        <f t="shared" si="23"/>
        <v>840.66669902912622</v>
      </c>
      <c r="F244" s="24">
        <v>103</v>
      </c>
      <c r="G244" s="67">
        <v>86588.67</v>
      </c>
      <c r="I244" s="55">
        <f t="shared" si="24"/>
        <v>25</v>
      </c>
      <c r="J244" s="56" t="str">
        <f t="shared" si="25"/>
        <v>Лампа светодиодная, LED-HP-PRO 50Вт 230В Е40 6500К 4500Лм ASD или эквивалент</v>
      </c>
      <c r="K244" s="57"/>
      <c r="L244" s="57"/>
      <c r="M244" s="58" t="str">
        <f t="shared" si="21"/>
        <v>шт</v>
      </c>
      <c r="N244" s="59">
        <f t="shared" si="22"/>
        <v>840.66669902912622</v>
      </c>
      <c r="O244" s="60"/>
      <c r="P244" s="58">
        <f t="shared" si="26"/>
        <v>103</v>
      </c>
      <c r="Q244" s="59">
        <f t="shared" si="27"/>
        <v>0</v>
      </c>
    </row>
    <row r="245" spans="2:17" s="50" customFormat="1" ht="30" x14ac:dyDescent="0.25">
      <c r="B245" s="65">
        <v>26</v>
      </c>
      <c r="C245" s="22" t="s">
        <v>236</v>
      </c>
      <c r="D245" s="66" t="s">
        <v>19</v>
      </c>
      <c r="E245" s="23">
        <f t="shared" si="23"/>
        <v>116.35833333333333</v>
      </c>
      <c r="F245" s="24">
        <v>30</v>
      </c>
      <c r="G245" s="67">
        <v>3490.75</v>
      </c>
      <c r="I245" s="55">
        <f t="shared" si="24"/>
        <v>26</v>
      </c>
      <c r="J245" s="56" t="str">
        <f t="shared" si="25"/>
        <v>Лампа светодиодная, ЭРА LED smd А60-15W- 827- Е27 или эквивалент</v>
      </c>
      <c r="K245" s="57"/>
      <c r="L245" s="57"/>
      <c r="M245" s="58" t="str">
        <f t="shared" si="21"/>
        <v>шт</v>
      </c>
      <c r="N245" s="59">
        <f t="shared" si="22"/>
        <v>116.35833333333333</v>
      </c>
      <c r="O245" s="60"/>
      <c r="P245" s="58">
        <f t="shared" si="26"/>
        <v>30</v>
      </c>
      <c r="Q245" s="59">
        <f t="shared" si="27"/>
        <v>0</v>
      </c>
    </row>
    <row r="246" spans="2:17" s="50" customFormat="1" ht="35.25" customHeight="1" x14ac:dyDescent="0.25">
      <c r="B246" s="65">
        <v>27</v>
      </c>
      <c r="C246" s="22" t="s">
        <v>237</v>
      </c>
      <c r="D246" s="66" t="s">
        <v>19</v>
      </c>
      <c r="E246" s="23">
        <f t="shared" si="23"/>
        <v>119.33336206896551</v>
      </c>
      <c r="F246" s="24">
        <v>116</v>
      </c>
      <c r="G246" s="67">
        <v>13842.67</v>
      </c>
      <c r="I246" s="55">
        <f t="shared" si="24"/>
        <v>27</v>
      </c>
      <c r="J246" s="56" t="str">
        <f t="shared" si="25"/>
        <v>Лампа светодиодная, ASD LET -Т8-eco 18Вт160-260В G13 4000К 1440Дм 1200мм или эквивалент</v>
      </c>
      <c r="K246" s="57"/>
      <c r="L246" s="57"/>
      <c r="M246" s="58" t="str">
        <f t="shared" si="21"/>
        <v>шт</v>
      </c>
      <c r="N246" s="59">
        <f t="shared" si="22"/>
        <v>119.33336206896551</v>
      </c>
      <c r="O246" s="60"/>
      <c r="P246" s="58">
        <f t="shared" si="26"/>
        <v>116</v>
      </c>
      <c r="Q246" s="59">
        <f t="shared" si="27"/>
        <v>0</v>
      </c>
    </row>
    <row r="247" spans="2:17" s="50" customFormat="1" ht="35.25" customHeight="1" x14ac:dyDescent="0.25">
      <c r="B247" s="65">
        <v>28</v>
      </c>
      <c r="C247" s="22" t="s">
        <v>238</v>
      </c>
      <c r="D247" s="66" t="s">
        <v>19</v>
      </c>
      <c r="E247" s="23">
        <f t="shared" si="23"/>
        <v>75.733400000000003</v>
      </c>
      <c r="F247" s="24">
        <v>100</v>
      </c>
      <c r="G247" s="67">
        <v>7573.34</v>
      </c>
      <c r="I247" s="55">
        <f t="shared" si="24"/>
        <v>28</v>
      </c>
      <c r="J247" s="56" t="str">
        <f t="shared" si="25"/>
        <v>Лампа светодиодная, NAVIGATOR 94 389 NLL-A65-13-230-4K-E27 или эквивалент</v>
      </c>
      <c r="K247" s="57"/>
      <c r="L247" s="57"/>
      <c r="M247" s="58" t="str">
        <f t="shared" si="21"/>
        <v>шт</v>
      </c>
      <c r="N247" s="59">
        <f t="shared" si="22"/>
        <v>75.733400000000003</v>
      </c>
      <c r="O247" s="60"/>
      <c r="P247" s="58">
        <f t="shared" si="26"/>
        <v>100</v>
      </c>
      <c r="Q247" s="59">
        <f t="shared" si="27"/>
        <v>0</v>
      </c>
    </row>
    <row r="248" spans="2:17" s="50" customFormat="1" ht="30" x14ac:dyDescent="0.25">
      <c r="B248" s="65">
        <v>29</v>
      </c>
      <c r="C248" s="22" t="s">
        <v>282</v>
      </c>
      <c r="D248" s="66" t="s">
        <v>19</v>
      </c>
      <c r="E248" s="23">
        <f t="shared" si="23"/>
        <v>105</v>
      </c>
      <c r="F248" s="24">
        <v>2095</v>
      </c>
      <c r="G248" s="67">
        <v>219975</v>
      </c>
      <c r="I248" s="55">
        <f t="shared" si="24"/>
        <v>29</v>
      </c>
      <c r="J248" s="56" t="str">
        <f t="shared" si="25"/>
        <v xml:space="preserve">Лампа светодиодная JAZZWAY , PLED-SP А65 5000К (20 Вт) или эквивалент </v>
      </c>
      <c r="K248" s="57"/>
      <c r="L248" s="57"/>
      <c r="M248" s="58" t="str">
        <f t="shared" si="21"/>
        <v>шт</v>
      </c>
      <c r="N248" s="59">
        <f t="shared" si="22"/>
        <v>105</v>
      </c>
      <c r="O248" s="60"/>
      <c r="P248" s="58">
        <f t="shared" si="26"/>
        <v>2095</v>
      </c>
      <c r="Q248" s="59">
        <f t="shared" si="27"/>
        <v>0</v>
      </c>
    </row>
    <row r="249" spans="2:17" s="50" customFormat="1" x14ac:dyDescent="0.25">
      <c r="B249" s="65">
        <v>30</v>
      </c>
      <c r="C249" s="22" t="s">
        <v>54</v>
      </c>
      <c r="D249" s="66" t="s">
        <v>19</v>
      </c>
      <c r="E249" s="23">
        <f t="shared" si="23"/>
        <v>257.14159999999998</v>
      </c>
      <c r="F249" s="24">
        <v>50</v>
      </c>
      <c r="G249" s="67">
        <v>12857.08</v>
      </c>
      <c r="I249" s="55">
        <f t="shared" si="24"/>
        <v>30</v>
      </c>
      <c r="J249" s="56" t="str">
        <f t="shared" si="25"/>
        <v>Лампа светодиодная белая, Е27 30 Вт 220В</v>
      </c>
      <c r="K249" s="57"/>
      <c r="L249" s="57"/>
      <c r="M249" s="58" t="str">
        <f t="shared" si="21"/>
        <v>шт</v>
      </c>
      <c r="N249" s="59">
        <f t="shared" si="22"/>
        <v>257.14159999999998</v>
      </c>
      <c r="O249" s="60"/>
      <c r="P249" s="58">
        <f t="shared" si="26"/>
        <v>50</v>
      </c>
      <c r="Q249" s="59">
        <f t="shared" si="27"/>
        <v>0</v>
      </c>
    </row>
    <row r="250" spans="2:17" s="50" customFormat="1" x14ac:dyDescent="0.25">
      <c r="B250" s="65">
        <v>31</v>
      </c>
      <c r="C250" s="22" t="s">
        <v>55</v>
      </c>
      <c r="D250" s="66" t="s">
        <v>19</v>
      </c>
      <c r="E250" s="23">
        <f t="shared" si="23"/>
        <v>121.99160000000001</v>
      </c>
      <c r="F250" s="24">
        <v>50</v>
      </c>
      <c r="G250" s="67">
        <v>6099.58</v>
      </c>
      <c r="I250" s="55">
        <f t="shared" si="24"/>
        <v>31</v>
      </c>
      <c r="J250" s="56" t="str">
        <f t="shared" si="25"/>
        <v>Лампа светодиодная белая, Е27  24 Вт 220В</v>
      </c>
      <c r="K250" s="57"/>
      <c r="L250" s="57"/>
      <c r="M250" s="58" t="str">
        <f t="shared" si="21"/>
        <v>шт</v>
      </c>
      <c r="N250" s="59">
        <f t="shared" si="22"/>
        <v>121.99160000000001</v>
      </c>
      <c r="O250" s="60"/>
      <c r="P250" s="58">
        <f t="shared" si="26"/>
        <v>50</v>
      </c>
      <c r="Q250" s="59">
        <f t="shared" si="27"/>
        <v>0</v>
      </c>
    </row>
    <row r="251" spans="2:17" s="50" customFormat="1" ht="30" x14ac:dyDescent="0.25">
      <c r="B251" s="65">
        <v>32</v>
      </c>
      <c r="C251" s="22" t="s">
        <v>56</v>
      </c>
      <c r="D251" s="66" t="s">
        <v>19</v>
      </c>
      <c r="E251" s="23">
        <f t="shared" si="23"/>
        <v>68.175416666666663</v>
      </c>
      <c r="F251" s="24">
        <v>24</v>
      </c>
      <c r="G251" s="67">
        <v>1636.21</v>
      </c>
      <c r="I251" s="55">
        <f t="shared" si="24"/>
        <v>32</v>
      </c>
      <c r="J251" s="56" t="str">
        <f t="shared" si="25"/>
        <v>Лампа светодиодная коммутаторная , СКЛ 11 Ж-2-220</v>
      </c>
      <c r="K251" s="57"/>
      <c r="L251" s="57"/>
      <c r="M251" s="58" t="str">
        <f t="shared" si="21"/>
        <v>шт</v>
      </c>
      <c r="N251" s="59">
        <f t="shared" si="22"/>
        <v>68.175416666666663</v>
      </c>
      <c r="O251" s="60"/>
      <c r="P251" s="58">
        <f t="shared" si="26"/>
        <v>24</v>
      </c>
      <c r="Q251" s="59">
        <f t="shared" si="27"/>
        <v>0</v>
      </c>
    </row>
    <row r="252" spans="2:17" s="50" customFormat="1" ht="30" x14ac:dyDescent="0.25">
      <c r="B252" s="65">
        <v>33</v>
      </c>
      <c r="C252" s="22" t="s">
        <v>57</v>
      </c>
      <c r="D252" s="66" t="s">
        <v>19</v>
      </c>
      <c r="E252" s="23">
        <f t="shared" si="23"/>
        <v>100.75</v>
      </c>
      <c r="F252" s="24">
        <v>22</v>
      </c>
      <c r="G252" s="67">
        <v>2216.5</v>
      </c>
      <c r="I252" s="55">
        <f t="shared" si="24"/>
        <v>33</v>
      </c>
      <c r="J252" s="56" t="str">
        <f t="shared" si="25"/>
        <v>Лампа светодиодная коммутаторная, СКЛ-1-К-1-220</v>
      </c>
      <c r="K252" s="57"/>
      <c r="L252" s="57"/>
      <c r="M252" s="58" t="str">
        <f t="shared" ref="M252:M283" si="28">D252</f>
        <v>шт</v>
      </c>
      <c r="N252" s="59">
        <f t="shared" ref="N252:N283" si="29">E252</f>
        <v>100.75</v>
      </c>
      <c r="O252" s="60"/>
      <c r="P252" s="58">
        <f t="shared" si="26"/>
        <v>22</v>
      </c>
      <c r="Q252" s="59">
        <f t="shared" si="27"/>
        <v>0</v>
      </c>
    </row>
    <row r="253" spans="2:17" s="50" customFormat="1" ht="30" x14ac:dyDescent="0.25">
      <c r="B253" s="65">
        <v>34</v>
      </c>
      <c r="C253" s="22" t="s">
        <v>58</v>
      </c>
      <c r="D253" s="66" t="s">
        <v>19</v>
      </c>
      <c r="E253" s="23">
        <f t="shared" si="23"/>
        <v>62.533333333333331</v>
      </c>
      <c r="F253" s="24">
        <v>18</v>
      </c>
      <c r="G253" s="67">
        <v>1125.5999999999999</v>
      </c>
      <c r="I253" s="55">
        <f t="shared" si="24"/>
        <v>34</v>
      </c>
      <c r="J253" s="56" t="str">
        <f t="shared" si="25"/>
        <v>Лампа светодиодная коммутаторная, СКЛ12 К1-220</v>
      </c>
      <c r="K253" s="57"/>
      <c r="L253" s="57"/>
      <c r="M253" s="58" t="str">
        <f t="shared" si="28"/>
        <v>шт</v>
      </c>
      <c r="N253" s="59">
        <f t="shared" si="29"/>
        <v>62.533333333333331</v>
      </c>
      <c r="O253" s="60"/>
      <c r="P253" s="58">
        <f t="shared" si="26"/>
        <v>18</v>
      </c>
      <c r="Q253" s="59">
        <f t="shared" si="27"/>
        <v>0</v>
      </c>
    </row>
    <row r="254" spans="2:17" s="50" customFormat="1" x14ac:dyDescent="0.25">
      <c r="B254" s="65">
        <v>35</v>
      </c>
      <c r="C254" s="22" t="s">
        <v>59</v>
      </c>
      <c r="D254" s="66" t="s">
        <v>19</v>
      </c>
      <c r="E254" s="23">
        <f t="shared" si="23"/>
        <v>64.715714285714284</v>
      </c>
      <c r="F254" s="24">
        <v>7</v>
      </c>
      <c r="G254" s="67">
        <v>453.01</v>
      </c>
      <c r="I254" s="55">
        <f t="shared" si="24"/>
        <v>35</v>
      </c>
      <c r="J254" s="56" t="str">
        <f t="shared" si="25"/>
        <v>Лампа сигнальная, СКЛ-11-К-1-220</v>
      </c>
      <c r="K254" s="57"/>
      <c r="L254" s="57"/>
      <c r="M254" s="58" t="str">
        <f t="shared" si="28"/>
        <v>шт</v>
      </c>
      <c r="N254" s="59">
        <f t="shared" si="29"/>
        <v>64.715714285714284</v>
      </c>
      <c r="O254" s="60"/>
      <c r="P254" s="58">
        <f t="shared" si="26"/>
        <v>7</v>
      </c>
      <c r="Q254" s="59">
        <f t="shared" si="27"/>
        <v>0</v>
      </c>
    </row>
    <row r="255" spans="2:17" s="50" customFormat="1" x14ac:dyDescent="0.25">
      <c r="B255" s="65">
        <v>36</v>
      </c>
      <c r="C255" s="22" t="s">
        <v>60</v>
      </c>
      <c r="D255" s="66" t="s">
        <v>19</v>
      </c>
      <c r="E255" s="23">
        <f t="shared" si="23"/>
        <v>415.34142857142854</v>
      </c>
      <c r="F255" s="24">
        <v>7</v>
      </c>
      <c r="G255" s="67">
        <v>2907.39</v>
      </c>
      <c r="I255" s="55">
        <f t="shared" si="24"/>
        <v>36</v>
      </c>
      <c r="J255" s="56" t="str">
        <f t="shared" si="25"/>
        <v>Лампа сигнальная, СКЛ-11-З-1-220</v>
      </c>
      <c r="K255" s="57"/>
      <c r="L255" s="57"/>
      <c r="M255" s="58" t="str">
        <f t="shared" si="28"/>
        <v>шт</v>
      </c>
      <c r="N255" s="59">
        <f t="shared" si="29"/>
        <v>415.34142857142854</v>
      </c>
      <c r="O255" s="60"/>
      <c r="P255" s="58">
        <f t="shared" si="26"/>
        <v>7</v>
      </c>
      <c r="Q255" s="59">
        <f t="shared" si="27"/>
        <v>0</v>
      </c>
    </row>
    <row r="256" spans="2:17" s="50" customFormat="1" x14ac:dyDescent="0.25">
      <c r="B256" s="65">
        <v>37</v>
      </c>
      <c r="C256" s="22" t="s">
        <v>61</v>
      </c>
      <c r="D256" s="66" t="s">
        <v>19</v>
      </c>
      <c r="E256" s="23">
        <f t="shared" si="23"/>
        <v>31.3</v>
      </c>
      <c r="F256" s="24">
        <v>24</v>
      </c>
      <c r="G256" s="67">
        <v>751.2</v>
      </c>
      <c r="I256" s="55">
        <f t="shared" si="24"/>
        <v>37</v>
      </c>
      <c r="J256" s="56" t="str">
        <f t="shared" si="25"/>
        <v>Лампа сигнальная, СКЛ-14-А-Л-2-220</v>
      </c>
      <c r="K256" s="57"/>
      <c r="L256" s="57"/>
      <c r="M256" s="58" t="str">
        <f t="shared" si="28"/>
        <v>шт</v>
      </c>
      <c r="N256" s="59">
        <f t="shared" si="29"/>
        <v>31.3</v>
      </c>
      <c r="O256" s="60"/>
      <c r="P256" s="58">
        <f t="shared" si="26"/>
        <v>24</v>
      </c>
      <c r="Q256" s="59">
        <f t="shared" si="27"/>
        <v>0</v>
      </c>
    </row>
    <row r="257" spans="2:17" s="50" customFormat="1" ht="31.5" customHeight="1" x14ac:dyDescent="0.25">
      <c r="B257" s="65">
        <v>38</v>
      </c>
      <c r="C257" s="22" t="s">
        <v>62</v>
      </c>
      <c r="D257" s="66" t="s">
        <v>19</v>
      </c>
      <c r="E257" s="23">
        <f t="shared" si="23"/>
        <v>31.291666666666668</v>
      </c>
      <c r="F257" s="24">
        <v>54</v>
      </c>
      <c r="G257" s="67">
        <v>1689.75</v>
      </c>
      <c r="I257" s="55">
        <f t="shared" si="24"/>
        <v>38</v>
      </c>
      <c r="J257" s="56" t="str">
        <f t="shared" si="25"/>
        <v>Лампа сигнальная, СКЛ-14-А-К-2-220</v>
      </c>
      <c r="K257" s="57"/>
      <c r="L257" s="57"/>
      <c r="M257" s="58" t="str">
        <f t="shared" si="28"/>
        <v>шт</v>
      </c>
      <c r="N257" s="59">
        <f t="shared" si="29"/>
        <v>31.291666666666668</v>
      </c>
      <c r="O257" s="60"/>
      <c r="P257" s="58">
        <f t="shared" si="26"/>
        <v>54</v>
      </c>
      <c r="Q257" s="59">
        <f t="shared" si="27"/>
        <v>0</v>
      </c>
    </row>
    <row r="258" spans="2:17" s="50" customFormat="1" ht="40.5" customHeight="1" x14ac:dyDescent="0.25">
      <c r="B258" s="65">
        <v>39</v>
      </c>
      <c r="C258" s="22" t="s">
        <v>63</v>
      </c>
      <c r="D258" s="66" t="s">
        <v>19</v>
      </c>
      <c r="E258" s="23">
        <f t="shared" si="23"/>
        <v>53.158500000000004</v>
      </c>
      <c r="F258" s="24">
        <v>20</v>
      </c>
      <c r="G258" s="67">
        <v>1063.17</v>
      </c>
      <c r="I258" s="55">
        <f t="shared" si="24"/>
        <v>39</v>
      </c>
      <c r="J258" s="56" t="str">
        <f t="shared" si="25"/>
        <v>Лампа сигнальная, Ц 220-15  В15d/18</v>
      </c>
      <c r="K258" s="57"/>
      <c r="L258" s="57"/>
      <c r="M258" s="58" t="str">
        <f t="shared" si="28"/>
        <v>шт</v>
      </c>
      <c r="N258" s="59">
        <f t="shared" si="29"/>
        <v>53.158500000000004</v>
      </c>
      <c r="O258" s="60"/>
      <c r="P258" s="58">
        <f t="shared" si="26"/>
        <v>20</v>
      </c>
      <c r="Q258" s="59">
        <f t="shared" si="27"/>
        <v>0</v>
      </c>
    </row>
    <row r="259" spans="2:17" s="50" customFormat="1" ht="40.5" customHeight="1" x14ac:dyDescent="0.25">
      <c r="B259" s="65">
        <v>40</v>
      </c>
      <c r="C259" s="22" t="s">
        <v>64</v>
      </c>
      <c r="D259" s="66" t="s">
        <v>19</v>
      </c>
      <c r="E259" s="23">
        <f t="shared" si="23"/>
        <v>97.108333333333334</v>
      </c>
      <c r="F259" s="24">
        <v>30</v>
      </c>
      <c r="G259" s="67">
        <v>2913.25</v>
      </c>
      <c r="I259" s="55">
        <f t="shared" si="24"/>
        <v>40</v>
      </c>
      <c r="J259" s="56" t="str">
        <f t="shared" si="25"/>
        <v>Лампа энергосберегающая, 20wЕ27 2700 105*40, световой поток 1250</v>
      </c>
      <c r="K259" s="57"/>
      <c r="L259" s="57"/>
      <c r="M259" s="58" t="str">
        <f t="shared" si="28"/>
        <v>шт</v>
      </c>
      <c r="N259" s="59">
        <f t="shared" si="29"/>
        <v>97.108333333333334</v>
      </c>
      <c r="O259" s="60"/>
      <c r="P259" s="58">
        <f t="shared" si="26"/>
        <v>30</v>
      </c>
      <c r="Q259" s="59">
        <f t="shared" si="27"/>
        <v>0</v>
      </c>
    </row>
    <row r="260" spans="2:17" s="50" customFormat="1" ht="45" customHeight="1" x14ac:dyDescent="0.25">
      <c r="B260" s="65">
        <v>41</v>
      </c>
      <c r="C260" s="22" t="s">
        <v>239</v>
      </c>
      <c r="D260" s="66" t="s">
        <v>19</v>
      </c>
      <c r="E260" s="23">
        <f t="shared" si="23"/>
        <v>654.20833333333337</v>
      </c>
      <c r="F260" s="24">
        <v>72</v>
      </c>
      <c r="G260" s="67">
        <v>47103</v>
      </c>
      <c r="I260" s="55">
        <f t="shared" si="24"/>
        <v>41</v>
      </c>
      <c r="J260" s="56" t="str">
        <f t="shared" si="25"/>
        <v>Панель светодиодная, LP-02 40 Вт 160-260В 6500 К  595х595х11 мм без ЭПРА IP40 или эквивалент</v>
      </c>
      <c r="K260" s="57"/>
      <c r="L260" s="57"/>
      <c r="M260" s="58" t="str">
        <f t="shared" si="28"/>
        <v>шт</v>
      </c>
      <c r="N260" s="59">
        <f t="shared" si="29"/>
        <v>654.20833333333337</v>
      </c>
      <c r="O260" s="60"/>
      <c r="P260" s="58">
        <f t="shared" si="26"/>
        <v>72</v>
      </c>
      <c r="Q260" s="59">
        <f t="shared" si="27"/>
        <v>0</v>
      </c>
    </row>
    <row r="261" spans="2:17" s="50" customFormat="1" ht="42" customHeight="1" x14ac:dyDescent="0.25">
      <c r="B261" s="65">
        <v>42</v>
      </c>
      <c r="C261" s="22" t="s">
        <v>240</v>
      </c>
      <c r="D261" s="66" t="s">
        <v>19</v>
      </c>
      <c r="E261" s="23">
        <f t="shared" si="23"/>
        <v>822.46624999999995</v>
      </c>
      <c r="F261" s="24">
        <v>8</v>
      </c>
      <c r="G261" s="67">
        <v>6579.73</v>
      </c>
      <c r="I261" s="55">
        <f t="shared" si="24"/>
        <v>42</v>
      </c>
      <c r="J261" s="56" t="str">
        <f t="shared" si="25"/>
        <v>Панель светодиодная, LPU-eco-ПРИЗМА 36Вт 230В 6500К 3000Лм 595*595*19мм белая или эквивалент</v>
      </c>
      <c r="K261" s="57"/>
      <c r="L261" s="57"/>
      <c r="M261" s="58" t="str">
        <f t="shared" si="28"/>
        <v>шт</v>
      </c>
      <c r="N261" s="59">
        <f t="shared" si="29"/>
        <v>822.46624999999995</v>
      </c>
      <c r="O261" s="60"/>
      <c r="P261" s="58">
        <f t="shared" si="26"/>
        <v>8</v>
      </c>
      <c r="Q261" s="59">
        <f t="shared" si="27"/>
        <v>0</v>
      </c>
    </row>
    <row r="262" spans="2:17" s="50" customFormat="1" ht="30" x14ac:dyDescent="0.25">
      <c r="B262" s="65">
        <v>43</v>
      </c>
      <c r="C262" s="22" t="s">
        <v>241</v>
      </c>
      <c r="D262" s="66" t="s">
        <v>19</v>
      </c>
      <c r="E262" s="23">
        <f t="shared" si="23"/>
        <v>1949.2666666666667</v>
      </c>
      <c r="F262" s="24">
        <v>15</v>
      </c>
      <c r="G262" s="67">
        <v>29239</v>
      </c>
      <c r="I262" s="55">
        <f t="shared" si="24"/>
        <v>43</v>
      </c>
      <c r="J262" s="56" t="str">
        <f t="shared" si="25"/>
        <v>Прожектор, Jazzway PFL-G-50W/CW/BL или эквивалент</v>
      </c>
      <c r="K262" s="57"/>
      <c r="L262" s="57"/>
      <c r="M262" s="58" t="str">
        <f t="shared" si="28"/>
        <v>шт</v>
      </c>
      <c r="N262" s="59">
        <f t="shared" si="29"/>
        <v>1949.2666666666667</v>
      </c>
      <c r="O262" s="60"/>
      <c r="P262" s="58">
        <f t="shared" si="26"/>
        <v>15</v>
      </c>
      <c r="Q262" s="59">
        <f t="shared" si="27"/>
        <v>0</v>
      </c>
    </row>
    <row r="263" spans="2:17" s="50" customFormat="1" ht="30" x14ac:dyDescent="0.25">
      <c r="B263" s="65">
        <v>44</v>
      </c>
      <c r="C263" s="22" t="s">
        <v>242</v>
      </c>
      <c r="D263" s="66" t="s">
        <v>19</v>
      </c>
      <c r="E263" s="23">
        <f t="shared" si="23"/>
        <v>387.5</v>
      </c>
      <c r="F263" s="24">
        <v>22</v>
      </c>
      <c r="G263" s="67">
        <v>8525</v>
      </c>
      <c r="I263" s="55">
        <f t="shared" si="24"/>
        <v>44</v>
      </c>
      <c r="J263" s="56" t="str">
        <f t="shared" si="25"/>
        <v>Прожектор  светодиодный, Эра LPR-50W-6500K-М или эквивалент</v>
      </c>
      <c r="K263" s="57"/>
      <c r="L263" s="57"/>
      <c r="M263" s="58" t="str">
        <f t="shared" si="28"/>
        <v>шт</v>
      </c>
      <c r="N263" s="59">
        <f t="shared" si="29"/>
        <v>387.5</v>
      </c>
      <c r="O263" s="60"/>
      <c r="P263" s="58">
        <f t="shared" si="26"/>
        <v>22</v>
      </c>
      <c r="Q263" s="59">
        <f t="shared" si="27"/>
        <v>0</v>
      </c>
    </row>
    <row r="264" spans="2:17" s="50" customFormat="1" ht="30" x14ac:dyDescent="0.25">
      <c r="B264" s="65">
        <v>45</v>
      </c>
      <c r="C264" s="22" t="s">
        <v>243</v>
      </c>
      <c r="D264" s="66" t="s">
        <v>19</v>
      </c>
      <c r="E264" s="23">
        <f t="shared" si="23"/>
        <v>1323.267142857143</v>
      </c>
      <c r="F264" s="24">
        <v>7</v>
      </c>
      <c r="G264" s="67">
        <v>9262.8700000000008</v>
      </c>
      <c r="I264" s="55">
        <f t="shared" si="24"/>
        <v>45</v>
      </c>
      <c r="J264" s="56" t="str">
        <f t="shared" si="25"/>
        <v>Прожектор  светодиодный, Эра LPR-100W-6500K-М или эквивалент</v>
      </c>
      <c r="K264" s="57"/>
      <c r="L264" s="57"/>
      <c r="M264" s="58" t="str">
        <f t="shared" si="28"/>
        <v>шт</v>
      </c>
      <c r="N264" s="59">
        <f t="shared" si="29"/>
        <v>1323.267142857143</v>
      </c>
      <c r="O264" s="60"/>
      <c r="P264" s="58">
        <f t="shared" si="26"/>
        <v>7</v>
      </c>
      <c r="Q264" s="59">
        <f t="shared" si="27"/>
        <v>0</v>
      </c>
    </row>
    <row r="265" spans="2:17" s="50" customFormat="1" ht="39" customHeight="1" x14ac:dyDescent="0.25">
      <c r="B265" s="65">
        <v>46</v>
      </c>
      <c r="C265" s="22" t="s">
        <v>244</v>
      </c>
      <c r="D265" s="66" t="s">
        <v>19</v>
      </c>
      <c r="E265" s="23">
        <f t="shared" si="23"/>
        <v>3408.6000000000004</v>
      </c>
      <c r="F265" s="24">
        <v>36</v>
      </c>
      <c r="G265" s="67">
        <v>122709.6</v>
      </c>
      <c r="I265" s="55">
        <f t="shared" si="24"/>
        <v>46</v>
      </c>
      <c r="J265" s="56" t="str">
        <f t="shared" si="25"/>
        <v>Прожектор светодиодный, СДО-3-200-200Вт 220-240В 6500К 16000Лм ASD IP65 или эквивалент</v>
      </c>
      <c r="K265" s="57"/>
      <c r="L265" s="57"/>
      <c r="M265" s="58" t="str">
        <f t="shared" si="28"/>
        <v>шт</v>
      </c>
      <c r="N265" s="59">
        <f t="shared" si="29"/>
        <v>3408.6000000000004</v>
      </c>
      <c r="O265" s="60"/>
      <c r="P265" s="58">
        <f t="shared" si="26"/>
        <v>36</v>
      </c>
      <c r="Q265" s="59">
        <f t="shared" si="27"/>
        <v>0</v>
      </c>
    </row>
    <row r="266" spans="2:17" s="50" customFormat="1" ht="30" customHeight="1" x14ac:dyDescent="0.25">
      <c r="B266" s="65">
        <v>47</v>
      </c>
      <c r="C266" s="22" t="s">
        <v>245</v>
      </c>
      <c r="D266" s="66" t="s">
        <v>19</v>
      </c>
      <c r="E266" s="23">
        <f t="shared" si="23"/>
        <v>583.65</v>
      </c>
      <c r="F266" s="24">
        <v>24</v>
      </c>
      <c r="G266" s="67">
        <v>14007.6</v>
      </c>
      <c r="I266" s="55">
        <f t="shared" si="24"/>
        <v>47</v>
      </c>
      <c r="J266" s="56" t="str">
        <f t="shared" si="25"/>
        <v>Прожектор светодиодный, СДО-5-50 50Вт 230В 6500К 3750Лм IP65 или эквивалент</v>
      </c>
      <c r="K266" s="57"/>
      <c r="L266" s="57"/>
      <c r="M266" s="58" t="str">
        <f t="shared" si="28"/>
        <v>шт</v>
      </c>
      <c r="N266" s="59">
        <f t="shared" si="29"/>
        <v>583.65</v>
      </c>
      <c r="O266" s="60"/>
      <c r="P266" s="58">
        <f t="shared" si="26"/>
        <v>24</v>
      </c>
      <c r="Q266" s="59">
        <f t="shared" si="27"/>
        <v>0</v>
      </c>
    </row>
    <row r="267" spans="2:17" s="50" customFormat="1" ht="38.25" customHeight="1" x14ac:dyDescent="0.25">
      <c r="B267" s="65">
        <v>48</v>
      </c>
      <c r="C267" s="22" t="s">
        <v>246</v>
      </c>
      <c r="D267" s="66" t="s">
        <v>19</v>
      </c>
      <c r="E267" s="23">
        <f t="shared" si="23"/>
        <v>1352.059</v>
      </c>
      <c r="F267" s="24">
        <v>10</v>
      </c>
      <c r="G267" s="67">
        <v>13520.59</v>
      </c>
      <c r="I267" s="55">
        <f t="shared" si="24"/>
        <v>48</v>
      </c>
      <c r="J267" s="56" t="str">
        <f t="shared" si="25"/>
        <v>Прожектор светодиодный, ПРС - 100W или эквивалент</v>
      </c>
      <c r="K267" s="57"/>
      <c r="L267" s="57"/>
      <c r="M267" s="58" t="str">
        <f t="shared" si="28"/>
        <v>шт</v>
      </c>
      <c r="N267" s="59">
        <f t="shared" si="29"/>
        <v>1352.059</v>
      </c>
      <c r="O267" s="60"/>
      <c r="P267" s="58">
        <f t="shared" si="26"/>
        <v>10</v>
      </c>
      <c r="Q267" s="59">
        <f t="shared" si="27"/>
        <v>0</v>
      </c>
    </row>
    <row r="268" spans="2:17" s="50" customFormat="1" ht="36" customHeight="1" x14ac:dyDescent="0.25">
      <c r="B268" s="65">
        <v>49</v>
      </c>
      <c r="C268" s="22" t="s">
        <v>247</v>
      </c>
      <c r="D268" s="66" t="s">
        <v>19</v>
      </c>
      <c r="E268" s="23">
        <f t="shared" si="23"/>
        <v>976.73</v>
      </c>
      <c r="F268" s="24">
        <v>1</v>
      </c>
      <c r="G268" s="67">
        <v>976.73</v>
      </c>
      <c r="I268" s="55">
        <f t="shared" si="24"/>
        <v>49</v>
      </c>
      <c r="J268" s="56" t="str">
        <f t="shared" si="25"/>
        <v>Прожектор светодиодный, СДО-5-100 100Вт 230В 6500К 8000Лм IP65 LLT или эквивалент</v>
      </c>
      <c r="K268" s="57"/>
      <c r="L268" s="57"/>
      <c r="M268" s="58" t="str">
        <f t="shared" si="28"/>
        <v>шт</v>
      </c>
      <c r="N268" s="59">
        <f t="shared" si="29"/>
        <v>976.73</v>
      </c>
      <c r="O268" s="60"/>
      <c r="P268" s="58">
        <f t="shared" si="26"/>
        <v>1</v>
      </c>
      <c r="Q268" s="59">
        <f t="shared" si="27"/>
        <v>0</v>
      </c>
    </row>
    <row r="269" spans="2:17" s="50" customFormat="1" ht="41.25" customHeight="1" x14ac:dyDescent="0.25">
      <c r="B269" s="65">
        <v>50</v>
      </c>
      <c r="C269" s="22" t="s">
        <v>248</v>
      </c>
      <c r="D269" s="66" t="s">
        <v>19</v>
      </c>
      <c r="E269" s="23">
        <f t="shared" si="23"/>
        <v>438.75799999999998</v>
      </c>
      <c r="F269" s="24">
        <v>5</v>
      </c>
      <c r="G269" s="67">
        <v>2193.79</v>
      </c>
      <c r="I269" s="55">
        <f t="shared" si="24"/>
        <v>50</v>
      </c>
      <c r="J269" s="56" t="str">
        <f t="shared" si="25"/>
        <v>Прожектор светодиодный, СДО-5-30 30 Вт 160-260В 6500К 2400Лм IP65ASD или эквивалент</v>
      </c>
      <c r="K269" s="57"/>
      <c r="L269" s="57"/>
      <c r="M269" s="58" t="str">
        <f t="shared" si="28"/>
        <v>шт</v>
      </c>
      <c r="N269" s="59">
        <f t="shared" si="29"/>
        <v>438.75799999999998</v>
      </c>
      <c r="O269" s="60"/>
      <c r="P269" s="58">
        <f t="shared" si="26"/>
        <v>5</v>
      </c>
      <c r="Q269" s="59">
        <f t="shared" si="27"/>
        <v>0</v>
      </c>
    </row>
    <row r="270" spans="2:17" s="50" customFormat="1" ht="30" x14ac:dyDescent="0.25">
      <c r="B270" s="65">
        <v>51</v>
      </c>
      <c r="C270" s="22" t="s">
        <v>249</v>
      </c>
      <c r="D270" s="66" t="s">
        <v>19</v>
      </c>
      <c r="E270" s="23">
        <f t="shared" si="23"/>
        <v>638.81624999999997</v>
      </c>
      <c r="F270" s="24">
        <v>8</v>
      </c>
      <c r="G270" s="67">
        <v>5110.53</v>
      </c>
      <c r="I270" s="55">
        <f t="shared" si="24"/>
        <v>51</v>
      </c>
      <c r="J270" s="56" t="str">
        <f t="shared" si="25"/>
        <v>Прожектор светодиодный Evostar, 50W  6400K или эквивалент</v>
      </c>
      <c r="K270" s="57"/>
      <c r="L270" s="57"/>
      <c r="M270" s="58" t="str">
        <f t="shared" si="28"/>
        <v>шт</v>
      </c>
      <c r="N270" s="59">
        <f t="shared" si="29"/>
        <v>638.81624999999997</v>
      </c>
      <c r="O270" s="60"/>
      <c r="P270" s="58">
        <f t="shared" si="26"/>
        <v>8</v>
      </c>
      <c r="Q270" s="59">
        <f t="shared" si="27"/>
        <v>0</v>
      </c>
    </row>
    <row r="271" spans="2:17" s="50" customFormat="1" x14ac:dyDescent="0.25">
      <c r="B271" s="65">
        <v>52</v>
      </c>
      <c r="C271" s="22" t="s">
        <v>250</v>
      </c>
      <c r="D271" s="66" t="s">
        <v>19</v>
      </c>
      <c r="E271" s="23">
        <f t="shared" si="23"/>
        <v>205.40866666666668</v>
      </c>
      <c r="F271" s="24">
        <v>15</v>
      </c>
      <c r="G271" s="67">
        <v>3081.13</v>
      </c>
      <c r="I271" s="55">
        <f t="shared" si="24"/>
        <v>52</v>
      </c>
      <c r="J271" s="56" t="str">
        <f t="shared" si="25"/>
        <v>Светильник , НСП.02-100-001(б/р) или эквивалент</v>
      </c>
      <c r="K271" s="57"/>
      <c r="L271" s="57"/>
      <c r="M271" s="58" t="str">
        <f t="shared" si="28"/>
        <v>шт</v>
      </c>
      <c r="N271" s="59">
        <f t="shared" si="29"/>
        <v>205.40866666666668</v>
      </c>
      <c r="O271" s="60"/>
      <c r="P271" s="58">
        <f t="shared" si="26"/>
        <v>15</v>
      </c>
      <c r="Q271" s="59">
        <f t="shared" si="27"/>
        <v>0</v>
      </c>
    </row>
    <row r="272" spans="2:17" s="50" customFormat="1" x14ac:dyDescent="0.25">
      <c r="B272" s="65">
        <v>53</v>
      </c>
      <c r="C272" s="22" t="s">
        <v>251</v>
      </c>
      <c r="D272" s="66" t="s">
        <v>19</v>
      </c>
      <c r="E272" s="23">
        <f t="shared" si="23"/>
        <v>1028.75</v>
      </c>
      <c r="F272" s="24">
        <v>38</v>
      </c>
      <c r="G272" s="67">
        <v>39092.5</v>
      </c>
      <c r="I272" s="55">
        <f t="shared" si="24"/>
        <v>53</v>
      </c>
      <c r="J272" s="56" t="str">
        <f t="shared" si="25"/>
        <v>Светильник , Амстронг или эквивалент</v>
      </c>
      <c r="K272" s="57"/>
      <c r="L272" s="57"/>
      <c r="M272" s="58" t="str">
        <f t="shared" si="28"/>
        <v>шт</v>
      </c>
      <c r="N272" s="59">
        <f t="shared" si="29"/>
        <v>1028.75</v>
      </c>
      <c r="O272" s="60"/>
      <c r="P272" s="58">
        <f t="shared" si="26"/>
        <v>38</v>
      </c>
      <c r="Q272" s="59">
        <f t="shared" si="27"/>
        <v>0</v>
      </c>
    </row>
    <row r="273" spans="2:17" s="50" customFormat="1" ht="30" x14ac:dyDescent="0.25">
      <c r="B273" s="65">
        <v>54</v>
      </c>
      <c r="C273" s="22" t="s">
        <v>252</v>
      </c>
      <c r="D273" s="66" t="s">
        <v>19</v>
      </c>
      <c r="E273" s="23">
        <f t="shared" si="23"/>
        <v>5982.2075000000004</v>
      </c>
      <c r="F273" s="24">
        <v>4</v>
      </c>
      <c r="G273" s="67">
        <v>23928.83</v>
      </c>
      <c r="I273" s="55">
        <f t="shared" si="24"/>
        <v>54</v>
      </c>
      <c r="J273" s="56" t="str">
        <f t="shared" si="25"/>
        <v>Светильник, ДКУ "Победа" LED-100-K/K50 GALAD 10219 или эквивалент</v>
      </c>
      <c r="K273" s="57"/>
      <c r="L273" s="57"/>
      <c r="M273" s="58" t="str">
        <f t="shared" si="28"/>
        <v>шт</v>
      </c>
      <c r="N273" s="59">
        <f t="shared" si="29"/>
        <v>5982.2075000000004</v>
      </c>
      <c r="O273" s="60"/>
      <c r="P273" s="58">
        <f t="shared" si="26"/>
        <v>4</v>
      </c>
      <c r="Q273" s="59">
        <f t="shared" si="27"/>
        <v>0</v>
      </c>
    </row>
    <row r="274" spans="2:17" s="50" customFormat="1" x14ac:dyDescent="0.25">
      <c r="B274" s="65">
        <v>55</v>
      </c>
      <c r="C274" s="22" t="s">
        <v>253</v>
      </c>
      <c r="D274" s="66" t="s">
        <v>19</v>
      </c>
      <c r="E274" s="23">
        <f t="shared" si="23"/>
        <v>115.0916</v>
      </c>
      <c r="F274" s="24">
        <v>100</v>
      </c>
      <c r="G274" s="67">
        <v>11509.16</v>
      </c>
      <c r="I274" s="55">
        <f t="shared" si="24"/>
        <v>55</v>
      </c>
      <c r="J274" s="56" t="str">
        <f t="shared" si="25"/>
        <v>Светильник, ПСХ-60 или эквивалент</v>
      </c>
      <c r="K274" s="57"/>
      <c r="L274" s="57"/>
      <c r="M274" s="58" t="str">
        <f t="shared" si="28"/>
        <v>шт</v>
      </c>
      <c r="N274" s="59">
        <f t="shared" si="29"/>
        <v>115.0916</v>
      </c>
      <c r="O274" s="60"/>
      <c r="P274" s="58">
        <f t="shared" si="26"/>
        <v>100</v>
      </c>
      <c r="Q274" s="59">
        <f t="shared" si="27"/>
        <v>0</v>
      </c>
    </row>
    <row r="275" spans="2:17" s="50" customFormat="1" ht="30" x14ac:dyDescent="0.25">
      <c r="B275" s="65">
        <v>56</v>
      </c>
      <c r="C275" s="22" t="s">
        <v>254</v>
      </c>
      <c r="D275" s="66" t="s">
        <v>19</v>
      </c>
      <c r="E275" s="23">
        <f t="shared" si="23"/>
        <v>1104.133</v>
      </c>
      <c r="F275" s="24">
        <v>10</v>
      </c>
      <c r="G275" s="67">
        <v>11041.33</v>
      </c>
      <c r="I275" s="55">
        <f t="shared" si="24"/>
        <v>56</v>
      </c>
      <c r="J275" s="56" t="str">
        <f t="shared" si="25"/>
        <v>Светильник  уличный РКУ 06-250-012 с/с или эквивалент</v>
      </c>
      <c r="K275" s="57"/>
      <c r="L275" s="57"/>
      <c r="M275" s="58" t="str">
        <f t="shared" si="28"/>
        <v>шт</v>
      </c>
      <c r="N275" s="59">
        <f t="shared" si="29"/>
        <v>1104.133</v>
      </c>
      <c r="O275" s="60"/>
      <c r="P275" s="58">
        <f t="shared" si="26"/>
        <v>10</v>
      </c>
      <c r="Q275" s="59">
        <f t="shared" si="27"/>
        <v>0</v>
      </c>
    </row>
    <row r="276" spans="2:17" s="50" customFormat="1" ht="30" x14ac:dyDescent="0.25">
      <c r="B276" s="65">
        <v>57</v>
      </c>
      <c r="C276" s="22" t="s">
        <v>255</v>
      </c>
      <c r="D276" s="66" t="s">
        <v>19</v>
      </c>
      <c r="E276" s="23">
        <f t="shared" si="23"/>
        <v>3333.335</v>
      </c>
      <c r="F276" s="24">
        <v>4</v>
      </c>
      <c r="G276" s="67">
        <v>13333.34</v>
      </c>
      <c r="I276" s="55">
        <f t="shared" si="24"/>
        <v>57</v>
      </c>
      <c r="J276" s="56" t="str">
        <f t="shared" si="25"/>
        <v>Светильник взрывобезопасный, НСП 23-200-001 с/р IP65 или эквивалент</v>
      </c>
      <c r="K276" s="57"/>
      <c r="L276" s="57"/>
      <c r="M276" s="58" t="str">
        <f t="shared" si="28"/>
        <v>шт</v>
      </c>
      <c r="N276" s="59">
        <f t="shared" si="29"/>
        <v>3333.335</v>
      </c>
      <c r="O276" s="60"/>
      <c r="P276" s="58">
        <f t="shared" si="26"/>
        <v>4</v>
      </c>
      <c r="Q276" s="59">
        <f t="shared" si="27"/>
        <v>0</v>
      </c>
    </row>
    <row r="277" spans="2:17" s="50" customFormat="1" ht="40.5" customHeight="1" x14ac:dyDescent="0.25">
      <c r="B277" s="65">
        <v>58</v>
      </c>
      <c r="C277" s="22" t="s">
        <v>256</v>
      </c>
      <c r="D277" s="66" t="s">
        <v>19</v>
      </c>
      <c r="E277" s="23">
        <f t="shared" si="23"/>
        <v>748.39200000000005</v>
      </c>
      <c r="F277" s="24">
        <v>5</v>
      </c>
      <c r="G277" s="67">
        <v>3741.96</v>
      </c>
      <c r="I277" s="55">
        <f t="shared" si="24"/>
        <v>58</v>
      </c>
      <c r="J277" s="56" t="str">
        <f t="shared" si="25"/>
        <v>Светильник светодиодный, ЭРА SPO-5-40-6K или эквивалент</v>
      </c>
      <c r="K277" s="57"/>
      <c r="L277" s="57"/>
      <c r="M277" s="58" t="str">
        <f t="shared" si="28"/>
        <v>шт</v>
      </c>
      <c r="N277" s="59">
        <f t="shared" si="29"/>
        <v>748.39200000000005</v>
      </c>
      <c r="O277" s="60"/>
      <c r="P277" s="58">
        <f t="shared" si="26"/>
        <v>5</v>
      </c>
      <c r="Q277" s="59">
        <f t="shared" si="27"/>
        <v>0</v>
      </c>
    </row>
    <row r="278" spans="2:17" s="50" customFormat="1" ht="33" customHeight="1" x14ac:dyDescent="0.25">
      <c r="B278" s="65">
        <v>59</v>
      </c>
      <c r="C278" s="22" t="s">
        <v>257</v>
      </c>
      <c r="D278" s="66" t="s">
        <v>19</v>
      </c>
      <c r="E278" s="23">
        <f t="shared" si="23"/>
        <v>9095</v>
      </c>
      <c r="F278" s="24">
        <v>40</v>
      </c>
      <c r="G278" s="67">
        <v>363800</v>
      </c>
      <c r="I278" s="55">
        <f t="shared" si="24"/>
        <v>59</v>
      </c>
      <c r="J278" s="56" t="str">
        <f t="shared" si="25"/>
        <v>Светильник светодиодный, Lighting Texnologies LB/S M ECO LED 75 4000k 1134000710 или эквивалент</v>
      </c>
      <c r="K278" s="57"/>
      <c r="L278" s="57"/>
      <c r="M278" s="58" t="str">
        <f t="shared" si="28"/>
        <v>шт</v>
      </c>
      <c r="N278" s="59">
        <f t="shared" si="29"/>
        <v>9095</v>
      </c>
      <c r="O278" s="60"/>
      <c r="P278" s="58">
        <f t="shared" si="26"/>
        <v>40</v>
      </c>
      <c r="Q278" s="59">
        <f t="shared" si="27"/>
        <v>0</v>
      </c>
    </row>
    <row r="279" spans="2:17" s="50" customFormat="1" ht="41.25" customHeight="1" x14ac:dyDescent="0.25">
      <c r="B279" s="65">
        <v>60</v>
      </c>
      <c r="C279" s="22" t="s">
        <v>258</v>
      </c>
      <c r="D279" s="66" t="s">
        <v>19</v>
      </c>
      <c r="E279" s="23">
        <f t="shared" si="23"/>
        <v>453.7</v>
      </c>
      <c r="F279" s="24">
        <v>2</v>
      </c>
      <c r="G279" s="67">
        <v>907.4</v>
      </c>
      <c r="I279" s="55">
        <f t="shared" si="24"/>
        <v>60</v>
      </c>
      <c r="J279" s="56" t="str">
        <f t="shared" si="25"/>
        <v>Светильник светодиодный  герметичный CCП 2401 12Bт 160-260В 4000К 960Лм IP 65</v>
      </c>
      <c r="K279" s="57"/>
      <c r="L279" s="57"/>
      <c r="M279" s="58" t="str">
        <f t="shared" si="28"/>
        <v>шт</v>
      </c>
      <c r="N279" s="59">
        <f t="shared" si="29"/>
        <v>453.7</v>
      </c>
      <c r="O279" s="60"/>
      <c r="P279" s="58">
        <f t="shared" si="26"/>
        <v>2</v>
      </c>
      <c r="Q279" s="59">
        <f t="shared" si="27"/>
        <v>0</v>
      </c>
    </row>
    <row r="280" spans="2:17" s="50" customFormat="1" ht="32.25" customHeight="1" x14ac:dyDescent="0.25">
      <c r="B280" s="65">
        <v>61</v>
      </c>
      <c r="C280" s="22" t="s">
        <v>259</v>
      </c>
      <c r="D280" s="66" t="s">
        <v>19</v>
      </c>
      <c r="E280" s="23">
        <f t="shared" si="23"/>
        <v>587.52510638297872</v>
      </c>
      <c r="F280" s="24">
        <v>47</v>
      </c>
      <c r="G280" s="67">
        <v>27613.68</v>
      </c>
      <c r="I280" s="55">
        <f t="shared" si="24"/>
        <v>61</v>
      </c>
      <c r="J280" s="56" t="str">
        <f t="shared" si="25"/>
        <v>Светильник светодиодный Jazzway (эквивалент ЛПО), PPO 1200 SMD 40W 6500K 3260Lm IP20 или эквивалент</v>
      </c>
      <c r="K280" s="57"/>
      <c r="L280" s="57"/>
      <c r="M280" s="58" t="str">
        <f t="shared" si="28"/>
        <v>шт</v>
      </c>
      <c r="N280" s="59">
        <f t="shared" si="29"/>
        <v>587.52510638297872</v>
      </c>
      <c r="O280" s="60"/>
      <c r="P280" s="58">
        <f t="shared" si="26"/>
        <v>47</v>
      </c>
      <c r="Q280" s="59">
        <f t="shared" si="27"/>
        <v>0</v>
      </c>
    </row>
    <row r="281" spans="2:17" s="50" customFormat="1" ht="33" customHeight="1" x14ac:dyDescent="0.25">
      <c r="B281" s="65">
        <v>62</v>
      </c>
      <c r="C281" s="22" t="s">
        <v>260</v>
      </c>
      <c r="D281" s="66" t="s">
        <v>19</v>
      </c>
      <c r="E281" s="23">
        <f t="shared" si="23"/>
        <v>1521.3083333333334</v>
      </c>
      <c r="F281" s="24">
        <v>12</v>
      </c>
      <c r="G281" s="67">
        <v>18255.7</v>
      </c>
      <c r="I281" s="55">
        <f t="shared" si="24"/>
        <v>62</v>
      </c>
      <c r="J281" s="56" t="str">
        <f t="shared" si="25"/>
        <v>Светильник светодиодный LHB-02R 50Вт 160-260В или эквивалент</v>
      </c>
      <c r="K281" s="57"/>
      <c r="L281" s="57"/>
      <c r="M281" s="58" t="str">
        <f t="shared" si="28"/>
        <v>шт</v>
      </c>
      <c r="N281" s="59">
        <f t="shared" si="29"/>
        <v>1521.3083333333334</v>
      </c>
      <c r="O281" s="60"/>
      <c r="P281" s="58">
        <f t="shared" si="26"/>
        <v>12</v>
      </c>
      <c r="Q281" s="59">
        <f t="shared" si="27"/>
        <v>0</v>
      </c>
    </row>
    <row r="282" spans="2:17" s="50" customFormat="1" ht="33" customHeight="1" x14ac:dyDescent="0.25">
      <c r="B282" s="65">
        <v>63</v>
      </c>
      <c r="C282" s="22" t="s">
        <v>261</v>
      </c>
      <c r="D282" s="66" t="s">
        <v>19</v>
      </c>
      <c r="E282" s="23">
        <f t="shared" si="23"/>
        <v>1038.8832352941176</v>
      </c>
      <c r="F282" s="24">
        <v>34</v>
      </c>
      <c r="G282" s="67">
        <v>35322.03</v>
      </c>
      <c r="I282" s="55">
        <f t="shared" si="24"/>
        <v>63</v>
      </c>
      <c r="J282" s="56" t="str">
        <f t="shared" si="25"/>
        <v>Светильник светодиодный PWP-600 2*10w 6500К IP65 230V или эквивалент</v>
      </c>
      <c r="K282" s="57"/>
      <c r="L282" s="57"/>
      <c r="M282" s="58" t="str">
        <f t="shared" si="28"/>
        <v>шт</v>
      </c>
      <c r="N282" s="59">
        <f t="shared" si="29"/>
        <v>1038.8832352941176</v>
      </c>
      <c r="O282" s="60"/>
      <c r="P282" s="58">
        <f t="shared" si="26"/>
        <v>34</v>
      </c>
      <c r="Q282" s="59">
        <f t="shared" si="27"/>
        <v>0</v>
      </c>
    </row>
    <row r="283" spans="2:17" s="50" customFormat="1" ht="30" x14ac:dyDescent="0.25">
      <c r="B283" s="65">
        <v>64</v>
      </c>
      <c r="C283" s="22" t="s">
        <v>262</v>
      </c>
      <c r="D283" s="66" t="s">
        <v>19</v>
      </c>
      <c r="E283" s="23">
        <f t="shared" si="23"/>
        <v>819</v>
      </c>
      <c r="F283" s="24">
        <v>19</v>
      </c>
      <c r="G283" s="67">
        <v>15561</v>
      </c>
      <c r="I283" s="55">
        <f t="shared" si="24"/>
        <v>64</v>
      </c>
      <c r="J283" s="56" t="str">
        <f t="shared" si="25"/>
        <v>Светильник светодиодный герметичный, ССП-159 36 ВТ или эквивалент</v>
      </c>
      <c r="K283" s="57"/>
      <c r="L283" s="57"/>
      <c r="M283" s="58" t="str">
        <f t="shared" si="28"/>
        <v>шт</v>
      </c>
      <c r="N283" s="59">
        <f t="shared" si="29"/>
        <v>819</v>
      </c>
      <c r="O283" s="60"/>
      <c r="P283" s="58">
        <f t="shared" si="26"/>
        <v>19</v>
      </c>
      <c r="Q283" s="59">
        <f t="shared" si="27"/>
        <v>0</v>
      </c>
    </row>
    <row r="284" spans="2:17" s="50" customFormat="1" ht="30" x14ac:dyDescent="0.25">
      <c r="B284" s="65">
        <v>65</v>
      </c>
      <c r="C284" s="22" t="s">
        <v>263</v>
      </c>
      <c r="D284" s="66" t="s">
        <v>19</v>
      </c>
      <c r="E284" s="23">
        <f t="shared" si="23"/>
        <v>1287.4334999999999</v>
      </c>
      <c r="F284" s="24">
        <v>20</v>
      </c>
      <c r="G284" s="67">
        <v>25748.67</v>
      </c>
      <c r="I284" s="55">
        <f t="shared" si="24"/>
        <v>65</v>
      </c>
      <c r="J284" s="56" t="str">
        <f t="shared" si="25"/>
        <v>Светильник светодиодный потолочный, A-OFFICE lINE 50/4800 или эквивалент</v>
      </c>
      <c r="K284" s="57"/>
      <c r="L284" s="57"/>
      <c r="M284" s="58" t="str">
        <f t="shared" ref="M284:M300" si="30">D284</f>
        <v>шт</v>
      </c>
      <c r="N284" s="59">
        <f t="shared" ref="N284:N300" si="31">E284</f>
        <v>1287.4334999999999</v>
      </c>
      <c r="O284" s="60"/>
      <c r="P284" s="58">
        <f t="shared" si="26"/>
        <v>20</v>
      </c>
      <c r="Q284" s="59">
        <f t="shared" si="27"/>
        <v>0</v>
      </c>
    </row>
    <row r="285" spans="2:17" s="50" customFormat="1" ht="42.75" customHeight="1" x14ac:dyDescent="0.25">
      <c r="B285" s="65">
        <v>66</v>
      </c>
      <c r="C285" s="22" t="s">
        <v>264</v>
      </c>
      <c r="D285" s="66" t="s">
        <v>19</v>
      </c>
      <c r="E285" s="23">
        <f t="shared" ref="E285:E300" si="32">G285/F285</f>
        <v>959.01</v>
      </c>
      <c r="F285" s="24">
        <v>2</v>
      </c>
      <c r="G285" s="67">
        <v>1918.02</v>
      </c>
      <c r="I285" s="55">
        <f t="shared" ref="I285:I300" si="33">B285</f>
        <v>66</v>
      </c>
      <c r="J285" s="56" t="str">
        <f t="shared" ref="J285:J300" si="34">C285</f>
        <v>Светильник уличный РКУ 06-250-012 б/стекла, РКУ 06-250-012 б/стекла или эквивалент</v>
      </c>
      <c r="K285" s="57"/>
      <c r="L285" s="57"/>
      <c r="M285" s="58" t="str">
        <f t="shared" si="30"/>
        <v>шт</v>
      </c>
      <c r="N285" s="59">
        <f t="shared" si="31"/>
        <v>959.01</v>
      </c>
      <c r="O285" s="60"/>
      <c r="P285" s="58">
        <f t="shared" ref="P285:P300" si="35">F285</f>
        <v>2</v>
      </c>
      <c r="Q285" s="59">
        <f t="shared" ref="Q285:Q300" si="36">O285*P285</f>
        <v>0</v>
      </c>
    </row>
    <row r="286" spans="2:17" s="50" customFormat="1" ht="33.75" customHeight="1" x14ac:dyDescent="0.25">
      <c r="B286" s="65">
        <v>67</v>
      </c>
      <c r="C286" s="22" t="s">
        <v>265</v>
      </c>
      <c r="D286" s="66" t="s">
        <v>19</v>
      </c>
      <c r="E286" s="23">
        <f t="shared" si="32"/>
        <v>135.71600000000001</v>
      </c>
      <c r="F286" s="24">
        <v>5</v>
      </c>
      <c r="G286" s="67">
        <v>678.58</v>
      </c>
      <c r="I286" s="55">
        <f t="shared" si="33"/>
        <v>67</v>
      </c>
      <c r="J286" s="56" t="str">
        <f t="shared" si="34"/>
        <v>Фонарь, NPT-CP15-ACCU 1LEDх0.5Вт 4В 500мАч пласт. Navigator или эквивалент</v>
      </c>
      <c r="K286" s="57"/>
      <c r="L286" s="57"/>
      <c r="M286" s="58" t="str">
        <f t="shared" si="30"/>
        <v>шт</v>
      </c>
      <c r="N286" s="59">
        <f t="shared" si="31"/>
        <v>135.71600000000001</v>
      </c>
      <c r="O286" s="60"/>
      <c r="P286" s="58">
        <f t="shared" si="35"/>
        <v>5</v>
      </c>
      <c r="Q286" s="59">
        <f t="shared" si="36"/>
        <v>0</v>
      </c>
    </row>
    <row r="287" spans="2:17" s="50" customFormat="1" ht="30" x14ac:dyDescent="0.25">
      <c r="B287" s="65">
        <v>68</v>
      </c>
      <c r="C287" s="22" t="s">
        <v>266</v>
      </c>
      <c r="D287" s="66" t="s">
        <v>19</v>
      </c>
      <c r="E287" s="23">
        <f t="shared" si="32"/>
        <v>1156.1300000000001</v>
      </c>
      <c r="F287" s="24">
        <v>1</v>
      </c>
      <c r="G287" s="67">
        <v>1156.1300000000001</v>
      </c>
      <c r="I287" s="55">
        <f t="shared" si="33"/>
        <v>68</v>
      </c>
      <c r="J287" s="56" t="str">
        <f t="shared" si="34"/>
        <v xml:space="preserve">Фонарь аккумуляторный, LED Прожектор или эквивалент </v>
      </c>
      <c r="K287" s="57"/>
      <c r="L287" s="57"/>
      <c r="M287" s="58" t="str">
        <f t="shared" si="30"/>
        <v>шт</v>
      </c>
      <c r="N287" s="59">
        <f t="shared" si="31"/>
        <v>1156.1300000000001</v>
      </c>
      <c r="O287" s="60"/>
      <c r="P287" s="58">
        <f t="shared" si="35"/>
        <v>1</v>
      </c>
      <c r="Q287" s="59">
        <f t="shared" si="36"/>
        <v>0</v>
      </c>
    </row>
    <row r="288" spans="2:17" s="50" customFormat="1" ht="30" x14ac:dyDescent="0.25">
      <c r="B288" s="65">
        <v>69</v>
      </c>
      <c r="C288" s="22" t="s">
        <v>267</v>
      </c>
      <c r="D288" s="66" t="s">
        <v>19</v>
      </c>
      <c r="E288" s="23">
        <f t="shared" si="32"/>
        <v>1164.9000000000001</v>
      </c>
      <c r="F288" s="24">
        <v>25</v>
      </c>
      <c r="G288" s="67">
        <v>29122.5</v>
      </c>
      <c r="I288" s="55">
        <f t="shared" si="33"/>
        <v>69</v>
      </c>
      <c r="J288" s="56" t="str">
        <f t="shared" si="34"/>
        <v>Фонарь аккумуляторный, FA12M 4V2Ah, 12xLED, ЗУ 220V или эквивалент</v>
      </c>
      <c r="K288" s="57"/>
      <c r="L288" s="57"/>
      <c r="M288" s="58" t="str">
        <f t="shared" si="30"/>
        <v>шт</v>
      </c>
      <c r="N288" s="59">
        <f t="shared" si="31"/>
        <v>1164.9000000000001</v>
      </c>
      <c r="O288" s="60"/>
      <c r="P288" s="58">
        <f t="shared" si="35"/>
        <v>25</v>
      </c>
      <c r="Q288" s="59">
        <f t="shared" si="36"/>
        <v>0</v>
      </c>
    </row>
    <row r="289" spans="1:27" s="50" customFormat="1" ht="30" customHeight="1" x14ac:dyDescent="0.25">
      <c r="B289" s="65">
        <v>70</v>
      </c>
      <c r="C289" s="22" t="s">
        <v>268</v>
      </c>
      <c r="D289" s="66" t="s">
        <v>19</v>
      </c>
      <c r="E289" s="23">
        <f t="shared" si="32"/>
        <v>1313</v>
      </c>
      <c r="F289" s="24">
        <v>2</v>
      </c>
      <c r="G289" s="67">
        <v>2626</v>
      </c>
      <c r="I289" s="55">
        <f t="shared" si="33"/>
        <v>70</v>
      </c>
      <c r="J289" s="56" t="str">
        <f t="shared" si="34"/>
        <v>Фонарь аккумуляторный AP2000S LED U-6 В, 15 Вт или эквивалент</v>
      </c>
      <c r="K289" s="57"/>
      <c r="L289" s="57"/>
      <c r="M289" s="58" t="str">
        <f t="shared" si="30"/>
        <v>шт</v>
      </c>
      <c r="N289" s="59">
        <f t="shared" si="31"/>
        <v>1313</v>
      </c>
      <c r="O289" s="60"/>
      <c r="P289" s="58">
        <f t="shared" si="35"/>
        <v>2</v>
      </c>
      <c r="Q289" s="59">
        <f t="shared" si="36"/>
        <v>0</v>
      </c>
    </row>
    <row r="290" spans="1:27" s="50" customFormat="1" ht="34.5" customHeight="1" x14ac:dyDescent="0.25">
      <c r="B290" s="65">
        <v>71</v>
      </c>
      <c r="C290" s="22" t="s">
        <v>269</v>
      </c>
      <c r="D290" s="66" t="s">
        <v>19</v>
      </c>
      <c r="E290" s="23">
        <f t="shared" si="32"/>
        <v>964.6</v>
      </c>
      <c r="F290" s="24">
        <v>2</v>
      </c>
      <c r="G290" s="67">
        <v>1929.2</v>
      </c>
      <c r="I290" s="55">
        <f t="shared" si="33"/>
        <v>71</v>
      </c>
      <c r="J290" s="56" t="str">
        <f t="shared" si="34"/>
        <v>Фонарь аккумуляторный галогеновый, SUPERMAX AP 1500 SLED-9LED 15 Вт или эквивалент</v>
      </c>
      <c r="K290" s="57"/>
      <c r="L290" s="57"/>
      <c r="M290" s="58" t="str">
        <f t="shared" si="30"/>
        <v>шт</v>
      </c>
      <c r="N290" s="59">
        <f t="shared" si="31"/>
        <v>964.6</v>
      </c>
      <c r="O290" s="60"/>
      <c r="P290" s="58">
        <f t="shared" si="35"/>
        <v>2</v>
      </c>
      <c r="Q290" s="59">
        <f t="shared" si="36"/>
        <v>0</v>
      </c>
    </row>
    <row r="291" spans="1:27" s="50" customFormat="1" ht="30" x14ac:dyDescent="0.25">
      <c r="B291" s="65">
        <v>72</v>
      </c>
      <c r="C291" s="22" t="s">
        <v>270</v>
      </c>
      <c r="D291" s="66" t="s">
        <v>19</v>
      </c>
      <c r="E291" s="23">
        <f t="shared" si="32"/>
        <v>1210.7325000000001</v>
      </c>
      <c r="F291" s="24">
        <v>4</v>
      </c>
      <c r="G291" s="67">
        <v>4842.93</v>
      </c>
      <c r="I291" s="55">
        <f t="shared" si="33"/>
        <v>72</v>
      </c>
      <c r="J291" s="56" t="str">
        <f t="shared" si="34"/>
        <v>Фонарь аккумуляторный переносной ERA FA20, ERA FA50 или эквивалент</v>
      </c>
      <c r="K291" s="57"/>
      <c r="L291" s="57"/>
      <c r="M291" s="58" t="str">
        <f t="shared" si="30"/>
        <v>шт</v>
      </c>
      <c r="N291" s="59">
        <f t="shared" si="31"/>
        <v>1210.7325000000001</v>
      </c>
      <c r="O291" s="60"/>
      <c r="P291" s="58">
        <f t="shared" si="35"/>
        <v>4</v>
      </c>
      <c r="Q291" s="59">
        <f t="shared" si="36"/>
        <v>0</v>
      </c>
    </row>
    <row r="292" spans="1:27" s="50" customFormat="1" ht="30" x14ac:dyDescent="0.25">
      <c r="B292" s="65">
        <v>73</v>
      </c>
      <c r="C292" s="22" t="s">
        <v>271</v>
      </c>
      <c r="D292" s="66" t="s">
        <v>19</v>
      </c>
      <c r="E292" s="23">
        <f t="shared" si="32"/>
        <v>1072.8933333333332</v>
      </c>
      <c r="F292" s="24">
        <v>3</v>
      </c>
      <c r="G292" s="67">
        <v>3218.68</v>
      </c>
      <c r="I292" s="55">
        <f t="shared" si="33"/>
        <v>73</v>
      </c>
      <c r="J292" s="56" t="str">
        <f t="shared" si="34"/>
        <v>Фонарь налобный, HL Vision HD 3хAAA tray (6/576) или эквивалент</v>
      </c>
      <c r="K292" s="57"/>
      <c r="L292" s="57"/>
      <c r="M292" s="58" t="str">
        <f t="shared" si="30"/>
        <v>шт</v>
      </c>
      <c r="N292" s="59">
        <f t="shared" si="31"/>
        <v>1072.8933333333332</v>
      </c>
      <c r="O292" s="60"/>
      <c r="P292" s="58">
        <f t="shared" si="35"/>
        <v>3</v>
      </c>
      <c r="Q292" s="59">
        <f t="shared" si="36"/>
        <v>0</v>
      </c>
    </row>
    <row r="293" spans="1:27" s="50" customFormat="1" ht="30" x14ac:dyDescent="0.25">
      <c r="B293" s="65">
        <v>74</v>
      </c>
      <c r="C293" s="22" t="s">
        <v>272</v>
      </c>
      <c r="D293" s="66" t="s">
        <v>19</v>
      </c>
      <c r="E293" s="23">
        <f t="shared" si="32"/>
        <v>142.32499999999999</v>
      </c>
      <c r="F293" s="24">
        <v>4</v>
      </c>
      <c r="G293" s="67">
        <v>569.29999999999995</v>
      </c>
      <c r="I293" s="55">
        <f t="shared" si="33"/>
        <v>74</v>
      </c>
      <c r="J293" s="56" t="str">
        <f t="shared" si="34"/>
        <v>Фонарь налобный, TG7 7xLED, 3хААА, Трофи или эквивалент</v>
      </c>
      <c r="K293" s="57"/>
      <c r="L293" s="57"/>
      <c r="M293" s="58" t="str">
        <f t="shared" si="30"/>
        <v>шт</v>
      </c>
      <c r="N293" s="59">
        <f t="shared" si="31"/>
        <v>142.32499999999999</v>
      </c>
      <c r="O293" s="60"/>
      <c r="P293" s="58">
        <f t="shared" si="35"/>
        <v>4</v>
      </c>
      <c r="Q293" s="59">
        <f t="shared" si="36"/>
        <v>0</v>
      </c>
    </row>
    <row r="294" spans="1:27" s="50" customFormat="1" ht="30" x14ac:dyDescent="0.25">
      <c r="B294" s="65">
        <v>75</v>
      </c>
      <c r="C294" s="22" t="s">
        <v>273</v>
      </c>
      <c r="D294" s="66" t="s">
        <v>19</v>
      </c>
      <c r="E294" s="23">
        <f t="shared" si="32"/>
        <v>1148.159090909091</v>
      </c>
      <c r="F294" s="24">
        <v>11</v>
      </c>
      <c r="G294" s="67">
        <v>12629.75</v>
      </c>
      <c r="I294" s="55">
        <f t="shared" si="33"/>
        <v>75</v>
      </c>
      <c r="J294" s="56" t="str">
        <f t="shared" si="34"/>
        <v>Фонарь налобный, Energizer HL  "Vision HD" или эквивалент</v>
      </c>
      <c r="K294" s="57"/>
      <c r="L294" s="57"/>
      <c r="M294" s="58" t="str">
        <f t="shared" si="30"/>
        <v>шт</v>
      </c>
      <c r="N294" s="59">
        <f t="shared" si="31"/>
        <v>1148.159090909091</v>
      </c>
      <c r="O294" s="60"/>
      <c r="P294" s="58">
        <f t="shared" si="35"/>
        <v>11</v>
      </c>
      <c r="Q294" s="59">
        <f t="shared" si="36"/>
        <v>0</v>
      </c>
    </row>
    <row r="295" spans="1:27" s="50" customFormat="1" ht="30" x14ac:dyDescent="0.25">
      <c r="B295" s="65">
        <v>76</v>
      </c>
      <c r="C295" s="22" t="s">
        <v>274</v>
      </c>
      <c r="D295" s="66" t="s">
        <v>19</v>
      </c>
      <c r="E295" s="23">
        <f t="shared" si="32"/>
        <v>575.46600000000001</v>
      </c>
      <c r="F295" s="24">
        <v>10</v>
      </c>
      <c r="G295" s="67">
        <v>5754.66</v>
      </c>
      <c r="I295" s="55">
        <f t="shared" si="33"/>
        <v>76</v>
      </c>
      <c r="J295" s="56" t="str">
        <f t="shared" si="34"/>
        <v>Фонарь Облик 2080 налобный, аккум 2652 или эквивалент</v>
      </c>
      <c r="K295" s="57"/>
      <c r="L295" s="57"/>
      <c r="M295" s="58" t="str">
        <f t="shared" si="30"/>
        <v>шт</v>
      </c>
      <c r="N295" s="59">
        <f t="shared" si="31"/>
        <v>575.46600000000001</v>
      </c>
      <c r="O295" s="60"/>
      <c r="P295" s="58">
        <f t="shared" si="35"/>
        <v>10</v>
      </c>
      <c r="Q295" s="59">
        <f t="shared" si="36"/>
        <v>0</v>
      </c>
    </row>
    <row r="296" spans="1:27" s="50" customFormat="1" ht="29.25" customHeight="1" x14ac:dyDescent="0.25">
      <c r="B296" s="65">
        <v>77</v>
      </c>
      <c r="C296" s="22" t="s">
        <v>275</v>
      </c>
      <c r="D296" s="66" t="s">
        <v>19</v>
      </c>
      <c r="E296" s="23">
        <f t="shared" si="32"/>
        <v>1052.134</v>
      </c>
      <c r="F296" s="24">
        <v>5</v>
      </c>
      <c r="G296" s="67">
        <v>5260.67</v>
      </c>
      <c r="I296" s="55">
        <f t="shared" si="33"/>
        <v>77</v>
      </c>
      <c r="J296" s="56" t="str">
        <f t="shared" si="34"/>
        <v>Фонарь Облик 8227, акумм 6199 или эквивалент</v>
      </c>
      <c r="K296" s="57"/>
      <c r="L296" s="57"/>
      <c r="M296" s="58" t="str">
        <f t="shared" si="30"/>
        <v>шт</v>
      </c>
      <c r="N296" s="59">
        <f t="shared" si="31"/>
        <v>1052.134</v>
      </c>
      <c r="O296" s="60"/>
      <c r="P296" s="58">
        <f t="shared" si="35"/>
        <v>5</v>
      </c>
      <c r="Q296" s="59">
        <f t="shared" si="36"/>
        <v>0</v>
      </c>
    </row>
    <row r="297" spans="1:27" s="50" customFormat="1" ht="30" x14ac:dyDescent="0.25">
      <c r="B297" s="65">
        <v>78</v>
      </c>
      <c r="C297" s="22" t="s">
        <v>276</v>
      </c>
      <c r="D297" s="66" t="s">
        <v>19</v>
      </c>
      <c r="E297" s="23">
        <f t="shared" si="32"/>
        <v>1374.84</v>
      </c>
      <c r="F297" s="24">
        <v>1</v>
      </c>
      <c r="G297" s="67">
        <v>1374.84</v>
      </c>
      <c r="I297" s="55">
        <f t="shared" si="33"/>
        <v>78</v>
      </c>
      <c r="J297" s="56" t="str">
        <f t="shared" si="34"/>
        <v>Фонарь прожекторный, Garin LUX HPD 3000 или эквивалент</v>
      </c>
      <c r="K297" s="57"/>
      <c r="L297" s="57"/>
      <c r="M297" s="58" t="str">
        <f t="shared" si="30"/>
        <v>шт</v>
      </c>
      <c r="N297" s="59">
        <f t="shared" si="31"/>
        <v>1374.84</v>
      </c>
      <c r="O297" s="60"/>
      <c r="P297" s="58">
        <f t="shared" si="35"/>
        <v>1</v>
      </c>
      <c r="Q297" s="59">
        <f t="shared" si="36"/>
        <v>0</v>
      </c>
    </row>
    <row r="298" spans="1:27" s="50" customFormat="1" ht="33.75" customHeight="1" x14ac:dyDescent="0.25">
      <c r="B298" s="65">
        <v>79</v>
      </c>
      <c r="C298" s="22" t="s">
        <v>277</v>
      </c>
      <c r="D298" s="66" t="s">
        <v>19</v>
      </c>
      <c r="E298" s="23">
        <f t="shared" si="32"/>
        <v>289.46600000000001</v>
      </c>
      <c r="F298" s="24">
        <v>5</v>
      </c>
      <c r="G298" s="67">
        <v>1447.33</v>
      </c>
      <c r="I298" s="55">
        <f t="shared" si="33"/>
        <v>79</v>
      </c>
      <c r="J298" s="56" t="str">
        <f t="shared" si="34"/>
        <v xml:space="preserve">Фонарь светодиодный, NPT-SP15-ACCU OSRAM 10Вт LED 500лм 400м или эквивалент </v>
      </c>
      <c r="K298" s="57"/>
      <c r="L298" s="57"/>
      <c r="M298" s="58" t="str">
        <f t="shared" si="30"/>
        <v>шт</v>
      </c>
      <c r="N298" s="59">
        <f t="shared" si="31"/>
        <v>289.46600000000001</v>
      </c>
      <c r="O298" s="60"/>
      <c r="P298" s="58">
        <f t="shared" si="35"/>
        <v>5</v>
      </c>
      <c r="Q298" s="59">
        <f t="shared" si="36"/>
        <v>0</v>
      </c>
    </row>
    <row r="299" spans="1:27" s="50" customFormat="1" ht="30" x14ac:dyDescent="0.25">
      <c r="B299" s="65">
        <v>80</v>
      </c>
      <c r="C299" s="22" t="s">
        <v>278</v>
      </c>
      <c r="D299" s="66" t="s">
        <v>19</v>
      </c>
      <c r="E299" s="23">
        <f t="shared" si="32"/>
        <v>463.0575</v>
      </c>
      <c r="F299" s="24">
        <v>4</v>
      </c>
      <c r="G299" s="67">
        <v>1852.23</v>
      </c>
      <c r="I299" s="55">
        <f t="shared" si="33"/>
        <v>80</v>
      </c>
      <c r="J299" s="56" t="str">
        <f t="shared" si="34"/>
        <v xml:space="preserve">Фонарь светодиодный перезаряжаемый аккумуляторный, TL9 </v>
      </c>
      <c r="K299" s="57"/>
      <c r="L299" s="57"/>
      <c r="M299" s="58" t="str">
        <f t="shared" si="30"/>
        <v>шт</v>
      </c>
      <c r="N299" s="59">
        <f t="shared" si="31"/>
        <v>463.0575</v>
      </c>
      <c r="O299" s="60"/>
      <c r="P299" s="58">
        <f t="shared" si="35"/>
        <v>4</v>
      </c>
      <c r="Q299" s="59">
        <f t="shared" si="36"/>
        <v>0</v>
      </c>
    </row>
    <row r="300" spans="1:27" s="50" customFormat="1" ht="45" customHeight="1" x14ac:dyDescent="0.25">
      <c r="B300" s="65">
        <v>81</v>
      </c>
      <c r="C300" s="29" t="s">
        <v>279</v>
      </c>
      <c r="D300" s="66" t="s">
        <v>19</v>
      </c>
      <c r="E300" s="23">
        <f t="shared" si="32"/>
        <v>216.47499999999999</v>
      </c>
      <c r="F300" s="24">
        <v>14</v>
      </c>
      <c r="G300" s="67">
        <v>3030.65</v>
      </c>
      <c r="I300" s="55">
        <f t="shared" si="33"/>
        <v>81</v>
      </c>
      <c r="J300" s="56" t="str">
        <f t="shared" si="34"/>
        <v>ЭПРА для панели светодидной, 40 Вт или эквивалент</v>
      </c>
      <c r="K300" s="57"/>
      <c r="L300" s="57"/>
      <c r="M300" s="58" t="str">
        <f t="shared" si="30"/>
        <v>шт</v>
      </c>
      <c r="N300" s="59">
        <f t="shared" si="31"/>
        <v>216.47499999999999</v>
      </c>
      <c r="O300" s="60"/>
      <c r="P300" s="58">
        <f t="shared" si="35"/>
        <v>14</v>
      </c>
      <c r="Q300" s="59">
        <f t="shared" si="36"/>
        <v>0</v>
      </c>
    </row>
    <row r="301" spans="1:27" s="26" customFormat="1" x14ac:dyDescent="0.25">
      <c r="A301" s="21"/>
      <c r="B301" s="148" t="s">
        <v>22</v>
      </c>
      <c r="C301" s="149"/>
      <c r="D301" s="149"/>
      <c r="E301" s="149"/>
      <c r="F301" s="150"/>
      <c r="G301" s="40">
        <f>SUM(G220:G300)</f>
        <v>1535606.0799999991</v>
      </c>
      <c r="H301" s="41"/>
      <c r="I301" s="151" t="s">
        <v>22</v>
      </c>
      <c r="J301" s="152"/>
      <c r="K301" s="152"/>
      <c r="L301" s="152"/>
      <c r="M301" s="152"/>
      <c r="N301" s="152"/>
      <c r="O301" s="152"/>
      <c r="P301" s="153"/>
      <c r="Q301" s="42">
        <f>SUM(Q241:Q294)</f>
        <v>0</v>
      </c>
      <c r="R301" s="25"/>
      <c r="S301" s="25"/>
      <c r="T301" s="25"/>
      <c r="U301" s="25"/>
      <c r="V301" s="25"/>
      <c r="W301" s="25"/>
      <c r="X301" s="25"/>
      <c r="Y301" s="25"/>
      <c r="Z301" s="25"/>
      <c r="AA301" s="25"/>
    </row>
    <row r="302" spans="1:27" s="50" customFormat="1" ht="15" customHeight="1" x14ac:dyDescent="0.25">
      <c r="A302" s="48"/>
      <c r="B302" s="154" t="s">
        <v>23</v>
      </c>
      <c r="C302" s="155"/>
      <c r="D302" s="155"/>
      <c r="E302" s="155"/>
      <c r="F302" s="155"/>
      <c r="G302" s="155"/>
      <c r="H302" s="155"/>
      <c r="I302" s="155"/>
      <c r="J302" s="155"/>
      <c r="K302" s="155"/>
      <c r="L302" s="155"/>
      <c r="M302" s="155"/>
      <c r="N302" s="155"/>
      <c r="O302" s="155"/>
      <c r="P302" s="155"/>
      <c r="Q302" s="156"/>
      <c r="R302" s="49"/>
      <c r="S302" s="49"/>
      <c r="T302" s="49"/>
      <c r="U302" s="49"/>
      <c r="V302" s="49"/>
      <c r="W302" s="49"/>
      <c r="X302" s="49"/>
      <c r="Y302" s="49"/>
      <c r="Z302" s="49"/>
      <c r="AA302" s="49"/>
    </row>
    <row r="303" spans="1:27" s="50" customFormat="1" ht="15" customHeight="1" x14ac:dyDescent="0.25">
      <c r="A303" s="48"/>
      <c r="B303" s="157" t="s">
        <v>24</v>
      </c>
      <c r="C303" s="158"/>
      <c r="D303" s="158"/>
      <c r="E303" s="158"/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</row>
    <row r="304" spans="1:27" s="50" customFormat="1" ht="30" x14ac:dyDescent="0.25">
      <c r="A304" s="48"/>
      <c r="B304" s="52">
        <v>1</v>
      </c>
      <c r="C304" s="37" t="s">
        <v>283</v>
      </c>
      <c r="D304" s="51" t="s">
        <v>19</v>
      </c>
      <c r="E304" s="38">
        <f>G304/F304</f>
        <v>186.03325000000001</v>
      </c>
      <c r="F304" s="39">
        <v>40</v>
      </c>
      <c r="G304" s="53">
        <v>7441.33</v>
      </c>
      <c r="H304" s="54"/>
      <c r="I304" s="55">
        <v>1</v>
      </c>
      <c r="J304" s="56" t="s">
        <v>72</v>
      </c>
      <c r="K304" s="57"/>
      <c r="L304" s="57"/>
      <c r="M304" s="58" t="str">
        <f t="shared" ref="M304:M341" si="37">D304</f>
        <v>шт</v>
      </c>
      <c r="N304" s="59">
        <f t="shared" ref="N304:N341" si="38">E304</f>
        <v>186.03325000000001</v>
      </c>
      <c r="O304" s="60"/>
      <c r="P304" s="58">
        <v>40</v>
      </c>
      <c r="Q304" s="59">
        <f>O304*P304</f>
        <v>0</v>
      </c>
      <c r="R304" s="49"/>
      <c r="S304" s="49"/>
      <c r="T304" s="49"/>
      <c r="U304" s="49"/>
      <c r="V304" s="49"/>
      <c r="W304" s="49"/>
      <c r="X304" s="49"/>
      <c r="Y304" s="49"/>
      <c r="Z304" s="49"/>
      <c r="AA304" s="49"/>
    </row>
    <row r="305" spans="1:27" s="50" customFormat="1" ht="30" x14ac:dyDescent="0.25">
      <c r="A305" s="48"/>
      <c r="B305" s="52">
        <v>2</v>
      </c>
      <c r="C305" s="37" t="s">
        <v>284</v>
      </c>
      <c r="D305" s="51" t="s">
        <v>19</v>
      </c>
      <c r="E305" s="38">
        <f t="shared" ref="E305:E341" si="39">G305/F305</f>
        <v>112.425</v>
      </c>
      <c r="F305" s="39">
        <v>10</v>
      </c>
      <c r="G305" s="53">
        <v>1124.25</v>
      </c>
      <c r="H305" s="54"/>
      <c r="I305" s="55">
        <v>2</v>
      </c>
      <c r="J305" s="56" t="s">
        <v>73</v>
      </c>
      <c r="K305" s="57"/>
      <c r="L305" s="57"/>
      <c r="M305" s="58" t="str">
        <f t="shared" si="37"/>
        <v>шт</v>
      </c>
      <c r="N305" s="59">
        <f t="shared" si="38"/>
        <v>112.425</v>
      </c>
      <c r="O305" s="60"/>
      <c r="P305" s="58">
        <v>10</v>
      </c>
      <c r="Q305" s="59">
        <f t="shared" ref="Q305:Q341" si="40">O305*P305</f>
        <v>0</v>
      </c>
      <c r="R305" s="49"/>
      <c r="S305" s="49"/>
      <c r="T305" s="49"/>
      <c r="U305" s="49"/>
      <c r="V305" s="49"/>
      <c r="W305" s="49"/>
      <c r="X305" s="49"/>
      <c r="Y305" s="49"/>
      <c r="Z305" s="49"/>
      <c r="AA305" s="49"/>
    </row>
    <row r="306" spans="1:27" s="50" customFormat="1" ht="30" x14ac:dyDescent="0.25">
      <c r="A306" s="48"/>
      <c r="B306" s="52">
        <v>3</v>
      </c>
      <c r="C306" s="37" t="s">
        <v>222</v>
      </c>
      <c r="D306" s="51" t="s">
        <v>19</v>
      </c>
      <c r="E306" s="38">
        <f t="shared" si="39"/>
        <v>185.8</v>
      </c>
      <c r="F306" s="39">
        <v>45</v>
      </c>
      <c r="G306" s="53">
        <v>8361</v>
      </c>
      <c r="H306" s="54"/>
      <c r="I306" s="55">
        <v>3</v>
      </c>
      <c r="J306" s="56" t="s">
        <v>42</v>
      </c>
      <c r="K306" s="57"/>
      <c r="L306" s="57"/>
      <c r="M306" s="58" t="str">
        <f t="shared" si="37"/>
        <v>шт</v>
      </c>
      <c r="N306" s="59">
        <f t="shared" si="38"/>
        <v>185.8</v>
      </c>
      <c r="O306" s="60"/>
      <c r="P306" s="58">
        <v>45</v>
      </c>
      <c r="Q306" s="59">
        <f t="shared" si="40"/>
        <v>0</v>
      </c>
      <c r="R306" s="49"/>
      <c r="S306" s="49"/>
      <c r="T306" s="49"/>
      <c r="U306" s="49"/>
      <c r="V306" s="49"/>
      <c r="W306" s="49"/>
      <c r="X306" s="49"/>
      <c r="Y306" s="49"/>
      <c r="Z306" s="49"/>
      <c r="AA306" s="49"/>
    </row>
    <row r="307" spans="1:27" s="50" customFormat="1" ht="30" x14ac:dyDescent="0.25">
      <c r="A307" s="48"/>
      <c r="B307" s="52">
        <v>4</v>
      </c>
      <c r="C307" s="37" t="s">
        <v>223</v>
      </c>
      <c r="D307" s="51" t="s">
        <v>19</v>
      </c>
      <c r="E307" s="38">
        <f t="shared" si="39"/>
        <v>172.92533333333333</v>
      </c>
      <c r="F307" s="39">
        <v>15</v>
      </c>
      <c r="G307" s="53">
        <v>2593.88</v>
      </c>
      <c r="H307" s="54"/>
      <c r="I307" s="55">
        <v>4</v>
      </c>
      <c r="J307" s="56" t="s">
        <v>74</v>
      </c>
      <c r="K307" s="57"/>
      <c r="L307" s="57"/>
      <c r="M307" s="58" t="str">
        <f t="shared" si="37"/>
        <v>шт</v>
      </c>
      <c r="N307" s="59">
        <f t="shared" si="38"/>
        <v>172.92533333333333</v>
      </c>
      <c r="O307" s="60"/>
      <c r="P307" s="58">
        <v>15</v>
      </c>
      <c r="Q307" s="59">
        <f t="shared" si="40"/>
        <v>0</v>
      </c>
      <c r="R307" s="49"/>
      <c r="S307" s="49"/>
      <c r="T307" s="49"/>
      <c r="U307" s="49"/>
      <c r="V307" s="49"/>
      <c r="W307" s="49"/>
      <c r="X307" s="49"/>
      <c r="Y307" s="49"/>
      <c r="Z307" s="49"/>
      <c r="AA307" s="49"/>
    </row>
    <row r="308" spans="1:27" s="50" customFormat="1" ht="30" x14ac:dyDescent="0.25">
      <c r="A308" s="48"/>
      <c r="B308" s="52">
        <v>5</v>
      </c>
      <c r="C308" s="37" t="s">
        <v>285</v>
      </c>
      <c r="D308" s="51" t="s">
        <v>19</v>
      </c>
      <c r="E308" s="38">
        <f t="shared" si="39"/>
        <v>46.44166666666667</v>
      </c>
      <c r="F308" s="39">
        <v>30</v>
      </c>
      <c r="G308" s="53">
        <v>1393.25</v>
      </c>
      <c r="H308" s="54"/>
      <c r="I308" s="55">
        <v>5</v>
      </c>
      <c r="J308" s="56" t="s">
        <v>75</v>
      </c>
      <c r="K308" s="57"/>
      <c r="L308" s="57"/>
      <c r="M308" s="58" t="str">
        <f t="shared" si="37"/>
        <v>шт</v>
      </c>
      <c r="N308" s="59">
        <f t="shared" si="38"/>
        <v>46.44166666666667</v>
      </c>
      <c r="O308" s="60"/>
      <c r="P308" s="58">
        <v>30</v>
      </c>
      <c r="Q308" s="59">
        <f t="shared" si="40"/>
        <v>0</v>
      </c>
      <c r="R308" s="49"/>
      <c r="S308" s="49"/>
      <c r="T308" s="49"/>
      <c r="U308" s="49"/>
      <c r="V308" s="49"/>
      <c r="W308" s="49"/>
      <c r="X308" s="49"/>
      <c r="Y308" s="49"/>
      <c r="Z308" s="49"/>
      <c r="AA308" s="49"/>
    </row>
    <row r="309" spans="1:27" s="50" customFormat="1" ht="30" x14ac:dyDescent="0.25">
      <c r="A309" s="48"/>
      <c r="B309" s="52">
        <v>6</v>
      </c>
      <c r="C309" s="37" t="s">
        <v>286</v>
      </c>
      <c r="D309" s="51" t="s">
        <v>19</v>
      </c>
      <c r="E309" s="38">
        <f t="shared" si="39"/>
        <v>54.875</v>
      </c>
      <c r="F309" s="39">
        <v>30</v>
      </c>
      <c r="G309" s="53">
        <v>1646.25</v>
      </c>
      <c r="H309" s="54"/>
      <c r="I309" s="55">
        <v>6</v>
      </c>
      <c r="J309" s="56" t="s">
        <v>76</v>
      </c>
      <c r="K309" s="57"/>
      <c r="L309" s="57"/>
      <c r="M309" s="58" t="str">
        <f t="shared" si="37"/>
        <v>шт</v>
      </c>
      <c r="N309" s="59">
        <f t="shared" si="38"/>
        <v>54.875</v>
      </c>
      <c r="O309" s="60"/>
      <c r="P309" s="58">
        <v>30</v>
      </c>
      <c r="Q309" s="59">
        <f t="shared" si="40"/>
        <v>0</v>
      </c>
      <c r="R309" s="49"/>
      <c r="S309" s="49"/>
      <c r="T309" s="49"/>
      <c r="U309" s="49"/>
      <c r="V309" s="49"/>
      <c r="W309" s="49"/>
      <c r="X309" s="49"/>
      <c r="Y309" s="49"/>
      <c r="Z309" s="49"/>
      <c r="AA309" s="49"/>
    </row>
    <row r="310" spans="1:27" s="50" customFormat="1" x14ac:dyDescent="0.25">
      <c r="A310" s="48"/>
      <c r="B310" s="52">
        <v>7</v>
      </c>
      <c r="C310" s="37" t="s">
        <v>287</v>
      </c>
      <c r="D310" s="51" t="s">
        <v>19</v>
      </c>
      <c r="E310" s="38">
        <f t="shared" si="39"/>
        <v>12.8584</v>
      </c>
      <c r="F310" s="39">
        <v>50</v>
      </c>
      <c r="G310" s="53">
        <v>642.91999999999996</v>
      </c>
      <c r="H310" s="54"/>
      <c r="I310" s="55">
        <v>7</v>
      </c>
      <c r="J310" s="56" t="s">
        <v>77</v>
      </c>
      <c r="K310" s="57"/>
      <c r="L310" s="57"/>
      <c r="M310" s="58" t="str">
        <f t="shared" si="37"/>
        <v>шт</v>
      </c>
      <c r="N310" s="59">
        <f t="shared" si="38"/>
        <v>12.8584</v>
      </c>
      <c r="O310" s="60"/>
      <c r="P310" s="58">
        <v>50</v>
      </c>
      <c r="Q310" s="59">
        <f t="shared" si="40"/>
        <v>0</v>
      </c>
      <c r="R310" s="49"/>
      <c r="S310" s="49"/>
      <c r="T310" s="49"/>
      <c r="U310" s="49"/>
      <c r="V310" s="49"/>
      <c r="W310" s="49"/>
      <c r="X310" s="49"/>
      <c r="Y310" s="49"/>
      <c r="Z310" s="49"/>
      <c r="AA310" s="49"/>
    </row>
    <row r="311" spans="1:27" s="50" customFormat="1" x14ac:dyDescent="0.25">
      <c r="A311" s="48"/>
      <c r="B311" s="52">
        <v>8</v>
      </c>
      <c r="C311" s="37" t="s">
        <v>78</v>
      </c>
      <c r="D311" s="51" t="s">
        <v>19</v>
      </c>
      <c r="E311" s="38">
        <f t="shared" si="39"/>
        <v>14.133199999999999</v>
      </c>
      <c r="F311" s="39">
        <v>25</v>
      </c>
      <c r="G311" s="53">
        <v>353.33</v>
      </c>
      <c r="H311" s="54"/>
      <c r="I311" s="55">
        <v>8</v>
      </c>
      <c r="J311" s="56" t="s">
        <v>78</v>
      </c>
      <c r="K311" s="57"/>
      <c r="L311" s="57"/>
      <c r="M311" s="58" t="str">
        <f t="shared" si="37"/>
        <v>шт</v>
      </c>
      <c r="N311" s="59">
        <f t="shared" si="38"/>
        <v>14.133199999999999</v>
      </c>
      <c r="O311" s="60"/>
      <c r="P311" s="58">
        <v>25</v>
      </c>
      <c r="Q311" s="59">
        <f t="shared" si="40"/>
        <v>0</v>
      </c>
      <c r="R311" s="49"/>
      <c r="S311" s="49"/>
      <c r="T311" s="49"/>
      <c r="U311" s="49"/>
      <c r="V311" s="49"/>
      <c r="W311" s="49"/>
      <c r="X311" s="49"/>
      <c r="Y311" s="49"/>
      <c r="Z311" s="49"/>
      <c r="AA311" s="49"/>
    </row>
    <row r="312" spans="1:27" s="50" customFormat="1" ht="30" x14ac:dyDescent="0.25">
      <c r="A312" s="48"/>
      <c r="B312" s="52">
        <v>9</v>
      </c>
      <c r="C312" s="37" t="s">
        <v>79</v>
      </c>
      <c r="D312" s="51" t="s">
        <v>19</v>
      </c>
      <c r="E312" s="38">
        <f t="shared" si="39"/>
        <v>71.241749999999996</v>
      </c>
      <c r="F312" s="39">
        <v>40</v>
      </c>
      <c r="G312" s="53">
        <v>2849.67</v>
      </c>
      <c r="H312" s="54"/>
      <c r="I312" s="55">
        <v>9</v>
      </c>
      <c r="J312" s="56" t="s">
        <v>79</v>
      </c>
      <c r="K312" s="57"/>
      <c r="L312" s="57"/>
      <c r="M312" s="58" t="str">
        <f t="shared" si="37"/>
        <v>шт</v>
      </c>
      <c r="N312" s="59">
        <f t="shared" si="38"/>
        <v>71.241749999999996</v>
      </c>
      <c r="O312" s="60"/>
      <c r="P312" s="58">
        <v>40</v>
      </c>
      <c r="Q312" s="59">
        <f t="shared" si="40"/>
        <v>0</v>
      </c>
      <c r="R312" s="49"/>
      <c r="S312" s="49"/>
      <c r="T312" s="49"/>
      <c r="U312" s="49"/>
      <c r="V312" s="49"/>
      <c r="W312" s="49"/>
      <c r="X312" s="49"/>
      <c r="Y312" s="49"/>
      <c r="Z312" s="49"/>
      <c r="AA312" s="49"/>
    </row>
    <row r="313" spans="1:27" s="50" customFormat="1" x14ac:dyDescent="0.25">
      <c r="A313" s="48"/>
      <c r="B313" s="52">
        <v>10</v>
      </c>
      <c r="C313" s="37" t="s">
        <v>44</v>
      </c>
      <c r="D313" s="51" t="s">
        <v>19</v>
      </c>
      <c r="E313" s="38">
        <f t="shared" si="39"/>
        <v>78.341999999999999</v>
      </c>
      <c r="F313" s="39">
        <v>10</v>
      </c>
      <c r="G313" s="53">
        <v>783.42</v>
      </c>
      <c r="H313" s="54"/>
      <c r="I313" s="55">
        <v>10</v>
      </c>
      <c r="J313" s="56" t="s">
        <v>44</v>
      </c>
      <c r="K313" s="57"/>
      <c r="L313" s="57"/>
      <c r="M313" s="58" t="str">
        <f t="shared" si="37"/>
        <v>шт</v>
      </c>
      <c r="N313" s="59">
        <f t="shared" si="38"/>
        <v>78.341999999999999</v>
      </c>
      <c r="O313" s="60"/>
      <c r="P313" s="58">
        <v>10</v>
      </c>
      <c r="Q313" s="59">
        <f t="shared" si="40"/>
        <v>0</v>
      </c>
      <c r="R313" s="49"/>
      <c r="S313" s="49"/>
      <c r="T313" s="49"/>
      <c r="U313" s="49"/>
      <c r="V313" s="49"/>
      <c r="W313" s="49"/>
      <c r="X313" s="49"/>
      <c r="Y313" s="49"/>
      <c r="Z313" s="49"/>
      <c r="AA313" s="49"/>
    </row>
    <row r="314" spans="1:27" s="50" customFormat="1" ht="30" x14ac:dyDescent="0.25">
      <c r="A314" s="48"/>
      <c r="B314" s="52">
        <v>11</v>
      </c>
      <c r="C314" s="37" t="s">
        <v>288</v>
      </c>
      <c r="D314" s="51" t="s">
        <v>19</v>
      </c>
      <c r="E314" s="38">
        <f t="shared" si="39"/>
        <v>107.16600000000001</v>
      </c>
      <c r="F314" s="39">
        <v>5</v>
      </c>
      <c r="G314" s="53">
        <v>535.83000000000004</v>
      </c>
      <c r="H314" s="54"/>
      <c r="I314" s="55">
        <v>11</v>
      </c>
      <c r="J314" s="56" t="s">
        <v>80</v>
      </c>
      <c r="K314" s="57"/>
      <c r="L314" s="57"/>
      <c r="M314" s="58" t="str">
        <f t="shared" si="37"/>
        <v>шт</v>
      </c>
      <c r="N314" s="59">
        <f t="shared" si="38"/>
        <v>107.16600000000001</v>
      </c>
      <c r="O314" s="60"/>
      <c r="P314" s="58">
        <v>5</v>
      </c>
      <c r="Q314" s="59">
        <f t="shared" si="40"/>
        <v>0</v>
      </c>
      <c r="R314" s="49"/>
      <c r="S314" s="49"/>
      <c r="T314" s="49"/>
      <c r="U314" s="49"/>
      <c r="V314" s="49"/>
      <c r="W314" s="49"/>
      <c r="X314" s="49"/>
      <c r="Y314" s="49"/>
      <c r="Z314" s="49"/>
      <c r="AA314" s="49"/>
    </row>
    <row r="315" spans="1:27" s="50" customFormat="1" ht="45" x14ac:dyDescent="0.25">
      <c r="A315" s="48"/>
      <c r="B315" s="52">
        <v>12</v>
      </c>
      <c r="C315" s="37" t="s">
        <v>289</v>
      </c>
      <c r="D315" s="51" t="s">
        <v>19</v>
      </c>
      <c r="E315" s="38">
        <f t="shared" si="39"/>
        <v>301.16666666666669</v>
      </c>
      <c r="F315" s="39">
        <v>75</v>
      </c>
      <c r="G315" s="53">
        <v>22587.5</v>
      </c>
      <c r="H315" s="54"/>
      <c r="I315" s="55">
        <v>12</v>
      </c>
      <c r="J315" s="56" t="s">
        <v>45</v>
      </c>
      <c r="K315" s="57"/>
      <c r="L315" s="57"/>
      <c r="M315" s="58" t="str">
        <f t="shared" si="37"/>
        <v>шт</v>
      </c>
      <c r="N315" s="59">
        <f t="shared" si="38"/>
        <v>301.16666666666669</v>
      </c>
      <c r="O315" s="60"/>
      <c r="P315" s="58">
        <v>75</v>
      </c>
      <c r="Q315" s="59">
        <f t="shared" si="40"/>
        <v>0</v>
      </c>
      <c r="R315" s="49"/>
      <c r="S315" s="49"/>
      <c r="T315" s="49"/>
      <c r="U315" s="49"/>
      <c r="V315" s="49"/>
      <c r="W315" s="49"/>
      <c r="X315" s="49"/>
      <c r="Y315" s="49"/>
      <c r="Z315" s="49"/>
      <c r="AA315" s="49"/>
    </row>
    <row r="316" spans="1:27" s="50" customFormat="1" ht="30" x14ac:dyDescent="0.25">
      <c r="A316" s="48"/>
      <c r="B316" s="52">
        <v>13</v>
      </c>
      <c r="C316" s="37" t="s">
        <v>290</v>
      </c>
      <c r="D316" s="51" t="s">
        <v>19</v>
      </c>
      <c r="E316" s="38">
        <f t="shared" si="39"/>
        <v>51.425200000000004</v>
      </c>
      <c r="F316" s="39">
        <v>25</v>
      </c>
      <c r="G316" s="53">
        <v>1285.6300000000001</v>
      </c>
      <c r="H316" s="54"/>
      <c r="I316" s="55">
        <v>13</v>
      </c>
      <c r="J316" s="56" t="s">
        <v>81</v>
      </c>
      <c r="K316" s="57"/>
      <c r="L316" s="57"/>
      <c r="M316" s="58" t="str">
        <f t="shared" si="37"/>
        <v>шт</v>
      </c>
      <c r="N316" s="59">
        <f t="shared" si="38"/>
        <v>51.425200000000004</v>
      </c>
      <c r="O316" s="60"/>
      <c r="P316" s="58">
        <v>25</v>
      </c>
      <c r="Q316" s="59">
        <f t="shared" si="40"/>
        <v>0</v>
      </c>
      <c r="R316" s="49"/>
      <c r="S316" s="49"/>
      <c r="T316" s="49"/>
      <c r="U316" s="49"/>
      <c r="V316" s="49"/>
      <c r="W316" s="49"/>
      <c r="X316" s="49"/>
      <c r="Y316" s="49"/>
      <c r="Z316" s="49"/>
      <c r="AA316" s="49"/>
    </row>
    <row r="317" spans="1:27" s="50" customFormat="1" ht="30" x14ac:dyDescent="0.25">
      <c r="A317" s="48"/>
      <c r="B317" s="52">
        <v>14</v>
      </c>
      <c r="C317" s="37" t="s">
        <v>233</v>
      </c>
      <c r="D317" s="51" t="s">
        <v>19</v>
      </c>
      <c r="E317" s="38">
        <f t="shared" si="39"/>
        <v>51.425333333333334</v>
      </c>
      <c r="F317" s="39">
        <v>30</v>
      </c>
      <c r="G317" s="53">
        <v>1542.76</v>
      </c>
      <c r="H317" s="54"/>
      <c r="I317" s="55">
        <v>14</v>
      </c>
      <c r="J317" s="56" t="s">
        <v>50</v>
      </c>
      <c r="K317" s="57"/>
      <c r="L317" s="57"/>
      <c r="M317" s="58" t="str">
        <f t="shared" si="37"/>
        <v>шт</v>
      </c>
      <c r="N317" s="59">
        <f t="shared" si="38"/>
        <v>51.425333333333334</v>
      </c>
      <c r="O317" s="60"/>
      <c r="P317" s="58">
        <v>30</v>
      </c>
      <c r="Q317" s="59">
        <f t="shared" si="40"/>
        <v>0</v>
      </c>
      <c r="R317" s="49"/>
      <c r="S317" s="49"/>
      <c r="T317" s="49"/>
      <c r="U317" s="49"/>
      <c r="V317" s="49"/>
      <c r="W317" s="49"/>
      <c r="X317" s="49"/>
      <c r="Y317" s="49"/>
      <c r="Z317" s="49"/>
      <c r="AA317" s="49"/>
    </row>
    <row r="318" spans="1:27" s="50" customFormat="1" ht="30" x14ac:dyDescent="0.25">
      <c r="A318" s="48"/>
      <c r="B318" s="52">
        <v>15</v>
      </c>
      <c r="C318" s="37" t="s">
        <v>234</v>
      </c>
      <c r="D318" s="51" t="s">
        <v>19</v>
      </c>
      <c r="E318" s="38">
        <f t="shared" si="39"/>
        <v>98.958260869565223</v>
      </c>
      <c r="F318" s="39">
        <v>46</v>
      </c>
      <c r="G318" s="53">
        <v>4552.08</v>
      </c>
      <c r="H318" s="54"/>
      <c r="I318" s="55">
        <v>15</v>
      </c>
      <c r="J318" s="56" t="s">
        <v>51</v>
      </c>
      <c r="K318" s="57"/>
      <c r="L318" s="57"/>
      <c r="M318" s="58" t="str">
        <f t="shared" si="37"/>
        <v>шт</v>
      </c>
      <c r="N318" s="59">
        <f t="shared" si="38"/>
        <v>98.958260869565223</v>
      </c>
      <c r="O318" s="60"/>
      <c r="P318" s="58">
        <v>46</v>
      </c>
      <c r="Q318" s="59">
        <f t="shared" si="40"/>
        <v>0</v>
      </c>
      <c r="R318" s="49"/>
      <c r="S318" s="49"/>
      <c r="T318" s="49"/>
      <c r="U318" s="49"/>
      <c r="V318" s="49"/>
      <c r="W318" s="49"/>
      <c r="X318" s="49"/>
      <c r="Y318" s="49"/>
      <c r="Z318" s="49"/>
      <c r="AA318" s="49"/>
    </row>
    <row r="319" spans="1:27" s="50" customFormat="1" ht="30" x14ac:dyDescent="0.25">
      <c r="A319" s="48"/>
      <c r="B319" s="52">
        <v>16</v>
      </c>
      <c r="C319" s="37" t="s">
        <v>235</v>
      </c>
      <c r="D319" s="51" t="s">
        <v>19</v>
      </c>
      <c r="E319" s="38">
        <f t="shared" si="39"/>
        <v>840.666875</v>
      </c>
      <c r="F319" s="39">
        <v>16</v>
      </c>
      <c r="G319" s="53">
        <v>13450.67</v>
      </c>
      <c r="H319" s="54"/>
      <c r="I319" s="55">
        <v>16</v>
      </c>
      <c r="J319" s="56" t="s">
        <v>52</v>
      </c>
      <c r="K319" s="57"/>
      <c r="L319" s="57"/>
      <c r="M319" s="58" t="str">
        <f t="shared" si="37"/>
        <v>шт</v>
      </c>
      <c r="N319" s="59">
        <f t="shared" si="38"/>
        <v>840.666875</v>
      </c>
      <c r="O319" s="60"/>
      <c r="P319" s="58">
        <v>16</v>
      </c>
      <c r="Q319" s="59">
        <f t="shared" si="40"/>
        <v>0</v>
      </c>
      <c r="R319" s="49"/>
      <c r="S319" s="49"/>
      <c r="T319" s="49"/>
      <c r="U319" s="49"/>
      <c r="V319" s="49"/>
      <c r="W319" s="49"/>
      <c r="X319" s="49"/>
      <c r="Y319" s="49"/>
      <c r="Z319" s="49"/>
      <c r="AA319" s="49"/>
    </row>
    <row r="320" spans="1:27" s="50" customFormat="1" ht="30" x14ac:dyDescent="0.25">
      <c r="A320" s="48"/>
      <c r="B320" s="52">
        <v>17</v>
      </c>
      <c r="C320" s="37" t="s">
        <v>291</v>
      </c>
      <c r="D320" s="51" t="s">
        <v>19</v>
      </c>
      <c r="E320" s="38">
        <f t="shared" si="39"/>
        <v>103.3</v>
      </c>
      <c r="F320" s="39">
        <v>5</v>
      </c>
      <c r="G320" s="53">
        <v>516.5</v>
      </c>
      <c r="H320" s="54"/>
      <c r="I320" s="55">
        <v>17</v>
      </c>
      <c r="J320" s="56" t="s">
        <v>82</v>
      </c>
      <c r="K320" s="57"/>
      <c r="L320" s="57"/>
      <c r="M320" s="58" t="str">
        <f t="shared" si="37"/>
        <v>шт</v>
      </c>
      <c r="N320" s="59">
        <f t="shared" si="38"/>
        <v>103.3</v>
      </c>
      <c r="O320" s="60"/>
      <c r="P320" s="58">
        <v>5</v>
      </c>
      <c r="Q320" s="59">
        <f t="shared" si="40"/>
        <v>0</v>
      </c>
      <c r="R320" s="49"/>
      <c r="S320" s="49"/>
      <c r="T320" s="49"/>
      <c r="U320" s="49"/>
      <c r="V320" s="49"/>
      <c r="W320" s="49"/>
      <c r="X320" s="49"/>
      <c r="Y320" s="49"/>
      <c r="Z320" s="49"/>
      <c r="AA320" s="49"/>
    </row>
    <row r="321" spans="1:27" s="50" customFormat="1" ht="30" x14ac:dyDescent="0.25">
      <c r="A321" s="48"/>
      <c r="B321" s="52">
        <v>18</v>
      </c>
      <c r="C321" s="37" t="s">
        <v>292</v>
      </c>
      <c r="D321" s="51" t="s">
        <v>19</v>
      </c>
      <c r="E321" s="38">
        <f t="shared" si="39"/>
        <v>362.88</v>
      </c>
      <c r="F321" s="39">
        <v>1</v>
      </c>
      <c r="G321" s="53">
        <v>362.88</v>
      </c>
      <c r="H321" s="54"/>
      <c r="I321" s="55">
        <v>18</v>
      </c>
      <c r="J321" s="56" t="s">
        <v>83</v>
      </c>
      <c r="K321" s="57"/>
      <c r="L321" s="57"/>
      <c r="M321" s="58" t="str">
        <f t="shared" si="37"/>
        <v>шт</v>
      </c>
      <c r="N321" s="59">
        <f t="shared" si="38"/>
        <v>362.88</v>
      </c>
      <c r="O321" s="60"/>
      <c r="P321" s="58">
        <v>1</v>
      </c>
      <c r="Q321" s="59">
        <f t="shared" si="40"/>
        <v>0</v>
      </c>
      <c r="R321" s="49"/>
      <c r="S321" s="49"/>
      <c r="T321" s="49"/>
      <c r="U321" s="49"/>
      <c r="V321" s="49"/>
      <c r="W321" s="49"/>
      <c r="X321" s="49"/>
      <c r="Y321" s="49"/>
      <c r="Z321" s="49"/>
      <c r="AA321" s="49"/>
    </row>
    <row r="322" spans="1:27" s="50" customFormat="1" ht="30" x14ac:dyDescent="0.25">
      <c r="A322" s="48"/>
      <c r="B322" s="52">
        <v>19</v>
      </c>
      <c r="C322" s="37" t="s">
        <v>293</v>
      </c>
      <c r="D322" s="51" t="s">
        <v>19</v>
      </c>
      <c r="E322" s="38">
        <f t="shared" si="39"/>
        <v>485.78325000000007</v>
      </c>
      <c r="F322" s="39">
        <v>40</v>
      </c>
      <c r="G322" s="53">
        <v>19431.330000000002</v>
      </c>
      <c r="H322" s="54"/>
      <c r="I322" s="55">
        <v>19</v>
      </c>
      <c r="J322" s="56" t="s">
        <v>84</v>
      </c>
      <c r="K322" s="57"/>
      <c r="L322" s="57"/>
      <c r="M322" s="58" t="str">
        <f t="shared" si="37"/>
        <v>шт</v>
      </c>
      <c r="N322" s="59">
        <f t="shared" si="38"/>
        <v>485.78325000000007</v>
      </c>
      <c r="O322" s="60"/>
      <c r="P322" s="58">
        <v>40</v>
      </c>
      <c r="Q322" s="59">
        <f t="shared" si="40"/>
        <v>0</v>
      </c>
      <c r="R322" s="49"/>
      <c r="S322" s="49"/>
      <c r="T322" s="49"/>
      <c r="U322" s="49"/>
      <c r="V322" s="49"/>
      <c r="W322" s="49"/>
      <c r="X322" s="49"/>
      <c r="Y322" s="49"/>
      <c r="Z322" s="49"/>
      <c r="AA322" s="49"/>
    </row>
    <row r="323" spans="1:27" s="50" customFormat="1" ht="30" x14ac:dyDescent="0.25">
      <c r="A323" s="48"/>
      <c r="B323" s="52">
        <v>20</v>
      </c>
      <c r="C323" s="37" t="s">
        <v>294</v>
      </c>
      <c r="D323" s="51" t="s">
        <v>19</v>
      </c>
      <c r="E323" s="38">
        <f t="shared" si="39"/>
        <v>251.0335</v>
      </c>
      <c r="F323" s="39">
        <v>20</v>
      </c>
      <c r="G323" s="53">
        <v>5020.67</v>
      </c>
      <c r="H323" s="54"/>
      <c r="I323" s="55">
        <v>20</v>
      </c>
      <c r="J323" s="56" t="s">
        <v>85</v>
      </c>
      <c r="K323" s="57"/>
      <c r="L323" s="57"/>
      <c r="M323" s="58" t="str">
        <f t="shared" si="37"/>
        <v>шт</v>
      </c>
      <c r="N323" s="59">
        <f t="shared" si="38"/>
        <v>251.0335</v>
      </c>
      <c r="O323" s="60"/>
      <c r="P323" s="58">
        <v>20</v>
      </c>
      <c r="Q323" s="59">
        <f t="shared" si="40"/>
        <v>0</v>
      </c>
      <c r="R323" s="49"/>
      <c r="S323" s="49"/>
      <c r="T323" s="49"/>
      <c r="U323" s="49"/>
      <c r="V323" s="49"/>
      <c r="W323" s="49"/>
      <c r="X323" s="49"/>
      <c r="Y323" s="49"/>
      <c r="Z323" s="49"/>
      <c r="AA323" s="49"/>
    </row>
    <row r="324" spans="1:27" s="50" customFormat="1" ht="30" x14ac:dyDescent="0.25">
      <c r="A324" s="48"/>
      <c r="B324" s="52">
        <v>21</v>
      </c>
      <c r="C324" s="37" t="s">
        <v>295</v>
      </c>
      <c r="D324" s="51" t="s">
        <v>19</v>
      </c>
      <c r="E324" s="38">
        <f t="shared" si="39"/>
        <v>360.02499999999998</v>
      </c>
      <c r="F324" s="39">
        <v>20</v>
      </c>
      <c r="G324" s="53">
        <v>7200.5</v>
      </c>
      <c r="H324" s="54"/>
      <c r="I324" s="55">
        <v>21</v>
      </c>
      <c r="J324" s="56" t="s">
        <v>86</v>
      </c>
      <c r="K324" s="57"/>
      <c r="L324" s="57"/>
      <c r="M324" s="58" t="str">
        <f t="shared" si="37"/>
        <v>шт</v>
      </c>
      <c r="N324" s="59">
        <f t="shared" si="38"/>
        <v>360.02499999999998</v>
      </c>
      <c r="O324" s="60"/>
      <c r="P324" s="58">
        <v>20</v>
      </c>
      <c r="Q324" s="59">
        <f t="shared" si="40"/>
        <v>0</v>
      </c>
      <c r="R324" s="49"/>
      <c r="S324" s="49"/>
      <c r="T324" s="49"/>
      <c r="U324" s="49"/>
      <c r="V324" s="49"/>
      <c r="W324" s="49"/>
      <c r="X324" s="49"/>
      <c r="Y324" s="49"/>
      <c r="Z324" s="49"/>
      <c r="AA324" s="49"/>
    </row>
    <row r="325" spans="1:27" s="50" customFormat="1" ht="30" x14ac:dyDescent="0.25">
      <c r="A325" s="48"/>
      <c r="B325" s="52">
        <v>22</v>
      </c>
      <c r="C325" s="37" t="s">
        <v>245</v>
      </c>
      <c r="D325" s="51" t="s">
        <v>19</v>
      </c>
      <c r="E325" s="38">
        <f t="shared" si="39"/>
        <v>583.65</v>
      </c>
      <c r="F325" s="39">
        <v>3</v>
      </c>
      <c r="G325" s="53">
        <v>1750.95</v>
      </c>
      <c r="H325" s="54"/>
      <c r="I325" s="55">
        <v>22</v>
      </c>
      <c r="J325" s="56" t="s">
        <v>68</v>
      </c>
      <c r="K325" s="57"/>
      <c r="L325" s="57"/>
      <c r="M325" s="58" t="str">
        <f t="shared" si="37"/>
        <v>шт</v>
      </c>
      <c r="N325" s="59">
        <f t="shared" si="38"/>
        <v>583.65</v>
      </c>
      <c r="O325" s="60"/>
      <c r="P325" s="58">
        <v>3</v>
      </c>
      <c r="Q325" s="59">
        <f t="shared" si="40"/>
        <v>0</v>
      </c>
      <c r="R325" s="49"/>
      <c r="S325" s="49"/>
      <c r="T325" s="49"/>
      <c r="U325" s="49"/>
      <c r="V325" s="49"/>
      <c r="W325" s="49"/>
      <c r="X325" s="49"/>
      <c r="Y325" s="49"/>
      <c r="Z325" s="49"/>
      <c r="AA325" s="49"/>
    </row>
    <row r="326" spans="1:27" s="50" customFormat="1" ht="30" x14ac:dyDescent="0.25">
      <c r="A326" s="48"/>
      <c r="B326" s="52">
        <v>23</v>
      </c>
      <c r="C326" s="37" t="s">
        <v>296</v>
      </c>
      <c r="D326" s="51" t="s">
        <v>19</v>
      </c>
      <c r="E326" s="38">
        <f t="shared" si="39"/>
        <v>266.70999999999998</v>
      </c>
      <c r="F326" s="39">
        <v>1</v>
      </c>
      <c r="G326" s="53">
        <v>266.70999999999998</v>
      </c>
      <c r="H326" s="54"/>
      <c r="I326" s="55">
        <v>23</v>
      </c>
      <c r="J326" s="56" t="s">
        <v>87</v>
      </c>
      <c r="K326" s="57"/>
      <c r="L326" s="57"/>
      <c r="M326" s="58" t="str">
        <f t="shared" si="37"/>
        <v>шт</v>
      </c>
      <c r="N326" s="59">
        <f t="shared" si="38"/>
        <v>266.70999999999998</v>
      </c>
      <c r="O326" s="60"/>
      <c r="P326" s="58">
        <v>1</v>
      </c>
      <c r="Q326" s="59">
        <f t="shared" si="40"/>
        <v>0</v>
      </c>
      <c r="R326" s="49"/>
      <c r="S326" s="49"/>
      <c r="T326" s="49"/>
      <c r="U326" s="49"/>
      <c r="V326" s="49"/>
      <c r="W326" s="49"/>
      <c r="X326" s="49"/>
      <c r="Y326" s="49"/>
      <c r="Z326" s="49"/>
      <c r="AA326" s="49"/>
    </row>
    <row r="327" spans="1:27" s="50" customFormat="1" ht="30" x14ac:dyDescent="0.25">
      <c r="A327" s="48"/>
      <c r="B327" s="52">
        <v>24</v>
      </c>
      <c r="C327" s="37" t="s">
        <v>240</v>
      </c>
      <c r="D327" s="51" t="s">
        <v>19</v>
      </c>
      <c r="E327" s="38">
        <f t="shared" si="39"/>
        <v>822.46660000000008</v>
      </c>
      <c r="F327" s="39">
        <v>50</v>
      </c>
      <c r="G327" s="53">
        <v>41123.33</v>
      </c>
      <c r="H327" s="54"/>
      <c r="I327" s="55">
        <v>24</v>
      </c>
      <c r="J327" s="56" t="s">
        <v>65</v>
      </c>
      <c r="K327" s="57"/>
      <c r="L327" s="57"/>
      <c r="M327" s="58" t="str">
        <f t="shared" si="37"/>
        <v>шт</v>
      </c>
      <c r="N327" s="59">
        <f t="shared" si="38"/>
        <v>822.46660000000008</v>
      </c>
      <c r="O327" s="60"/>
      <c r="P327" s="58">
        <v>50</v>
      </c>
      <c r="Q327" s="59">
        <f t="shared" si="40"/>
        <v>0</v>
      </c>
      <c r="R327" s="49"/>
      <c r="S327" s="49"/>
      <c r="T327" s="49"/>
      <c r="U327" s="49"/>
      <c r="V327" s="49"/>
      <c r="W327" s="49"/>
      <c r="X327" s="49"/>
      <c r="Y327" s="49"/>
      <c r="Z327" s="49"/>
      <c r="AA327" s="49"/>
    </row>
    <row r="328" spans="1:27" s="50" customFormat="1" ht="30" x14ac:dyDescent="0.25">
      <c r="A328" s="48"/>
      <c r="B328" s="52">
        <v>25</v>
      </c>
      <c r="C328" s="37" t="s">
        <v>243</v>
      </c>
      <c r="D328" s="51" t="s">
        <v>19</v>
      </c>
      <c r="E328" s="38">
        <f t="shared" si="39"/>
        <v>1323.2674999999999</v>
      </c>
      <c r="F328" s="39">
        <v>4</v>
      </c>
      <c r="G328" s="53">
        <v>5293.07</v>
      </c>
      <c r="H328" s="54"/>
      <c r="I328" s="55">
        <v>25</v>
      </c>
      <c r="J328" s="56" t="s">
        <v>66</v>
      </c>
      <c r="K328" s="57"/>
      <c r="L328" s="57"/>
      <c r="M328" s="58" t="str">
        <f t="shared" si="37"/>
        <v>шт</v>
      </c>
      <c r="N328" s="59">
        <f t="shared" si="38"/>
        <v>1323.2674999999999</v>
      </c>
      <c r="O328" s="60"/>
      <c r="P328" s="58">
        <v>4</v>
      </c>
      <c r="Q328" s="59">
        <f t="shared" si="40"/>
        <v>0</v>
      </c>
      <c r="R328" s="49"/>
      <c r="S328" s="49"/>
      <c r="T328" s="49"/>
      <c r="U328" s="49"/>
      <c r="V328" s="49"/>
      <c r="W328" s="49"/>
      <c r="X328" s="49"/>
      <c r="Y328" s="49"/>
      <c r="Z328" s="49"/>
      <c r="AA328" s="49"/>
    </row>
    <row r="329" spans="1:27" s="50" customFormat="1" ht="30" x14ac:dyDescent="0.25">
      <c r="A329" s="48"/>
      <c r="B329" s="52">
        <v>26</v>
      </c>
      <c r="C329" s="37" t="s">
        <v>244</v>
      </c>
      <c r="D329" s="51" t="s">
        <v>19</v>
      </c>
      <c r="E329" s="38">
        <f t="shared" si="39"/>
        <v>3408.6</v>
      </c>
      <c r="F329" s="39">
        <v>10</v>
      </c>
      <c r="G329" s="53">
        <v>34086</v>
      </c>
      <c r="H329" s="54"/>
      <c r="I329" s="55">
        <v>26</v>
      </c>
      <c r="J329" s="56" t="s">
        <v>67</v>
      </c>
      <c r="K329" s="57"/>
      <c r="L329" s="57"/>
      <c r="M329" s="58" t="str">
        <f t="shared" si="37"/>
        <v>шт</v>
      </c>
      <c r="N329" s="59">
        <f t="shared" si="38"/>
        <v>3408.6</v>
      </c>
      <c r="O329" s="60"/>
      <c r="P329" s="58">
        <v>10</v>
      </c>
      <c r="Q329" s="59">
        <f t="shared" si="40"/>
        <v>0</v>
      </c>
      <c r="R329" s="49"/>
      <c r="S329" s="49"/>
      <c r="T329" s="49"/>
      <c r="U329" s="49"/>
      <c r="V329" s="49"/>
      <c r="W329" s="49"/>
      <c r="X329" s="49"/>
      <c r="Y329" s="49"/>
      <c r="Z329" s="49"/>
      <c r="AA329" s="49"/>
    </row>
    <row r="330" spans="1:27" s="50" customFormat="1" ht="30" x14ac:dyDescent="0.25">
      <c r="A330" s="48"/>
      <c r="B330" s="52">
        <v>27</v>
      </c>
      <c r="C330" s="37" t="s">
        <v>247</v>
      </c>
      <c r="D330" s="51" t="s">
        <v>19</v>
      </c>
      <c r="E330" s="38">
        <f t="shared" si="39"/>
        <v>1323.2249999999999</v>
      </c>
      <c r="F330" s="39">
        <v>10</v>
      </c>
      <c r="G330" s="53">
        <v>13232.25</v>
      </c>
      <c r="H330" s="54"/>
      <c r="I330" s="55">
        <v>27</v>
      </c>
      <c r="J330" s="56" t="s">
        <v>69</v>
      </c>
      <c r="K330" s="57"/>
      <c r="L330" s="57"/>
      <c r="M330" s="58" t="str">
        <f t="shared" si="37"/>
        <v>шт</v>
      </c>
      <c r="N330" s="59">
        <f t="shared" si="38"/>
        <v>1323.2249999999999</v>
      </c>
      <c r="O330" s="60"/>
      <c r="P330" s="58">
        <v>10</v>
      </c>
      <c r="Q330" s="59">
        <f t="shared" si="40"/>
        <v>0</v>
      </c>
      <c r="R330" s="49"/>
      <c r="S330" s="49"/>
      <c r="T330" s="49"/>
      <c r="U330" s="49"/>
      <c r="V330" s="49"/>
      <c r="W330" s="49"/>
      <c r="X330" s="49"/>
      <c r="Y330" s="49"/>
      <c r="Z330" s="49"/>
      <c r="AA330" s="49"/>
    </row>
    <row r="331" spans="1:27" s="50" customFormat="1" ht="30" x14ac:dyDescent="0.25">
      <c r="A331" s="48"/>
      <c r="B331" s="52">
        <v>28</v>
      </c>
      <c r="C331" s="37" t="s">
        <v>297</v>
      </c>
      <c r="D331" s="51" t="s">
        <v>19</v>
      </c>
      <c r="E331" s="38">
        <f t="shared" si="39"/>
        <v>1019.85</v>
      </c>
      <c r="F331" s="39">
        <v>12</v>
      </c>
      <c r="G331" s="53">
        <v>12238.2</v>
      </c>
      <c r="H331" s="54"/>
      <c r="I331" s="55">
        <v>28</v>
      </c>
      <c r="J331" s="56" t="s">
        <v>88</v>
      </c>
      <c r="K331" s="57"/>
      <c r="L331" s="57"/>
      <c r="M331" s="58" t="str">
        <f t="shared" si="37"/>
        <v>шт</v>
      </c>
      <c r="N331" s="59">
        <f t="shared" si="38"/>
        <v>1019.85</v>
      </c>
      <c r="O331" s="60"/>
      <c r="P331" s="58">
        <v>12</v>
      </c>
      <c r="Q331" s="59">
        <f t="shared" si="40"/>
        <v>0</v>
      </c>
      <c r="R331" s="49"/>
      <c r="S331" s="49"/>
      <c r="T331" s="49"/>
      <c r="U331" s="49"/>
      <c r="V331" s="49"/>
      <c r="W331" s="49"/>
      <c r="X331" s="49"/>
      <c r="Y331" s="49"/>
      <c r="Z331" s="49"/>
      <c r="AA331" s="49"/>
    </row>
    <row r="332" spans="1:27" s="50" customFormat="1" ht="30" x14ac:dyDescent="0.25">
      <c r="A332" s="48"/>
      <c r="B332" s="52">
        <v>29</v>
      </c>
      <c r="C332" s="37" t="s">
        <v>298</v>
      </c>
      <c r="D332" s="51" t="s">
        <v>19</v>
      </c>
      <c r="E332" s="38">
        <f t="shared" si="39"/>
        <v>3791.61625</v>
      </c>
      <c r="F332" s="39">
        <v>8</v>
      </c>
      <c r="G332" s="53">
        <v>30332.93</v>
      </c>
      <c r="H332" s="54"/>
      <c r="I332" s="55">
        <v>29</v>
      </c>
      <c r="J332" s="56" t="s">
        <v>89</v>
      </c>
      <c r="K332" s="57"/>
      <c r="L332" s="57"/>
      <c r="M332" s="58" t="str">
        <f t="shared" si="37"/>
        <v>шт</v>
      </c>
      <c r="N332" s="59">
        <f t="shared" si="38"/>
        <v>3791.61625</v>
      </c>
      <c r="O332" s="60"/>
      <c r="P332" s="58">
        <v>8</v>
      </c>
      <c r="Q332" s="59">
        <f t="shared" si="40"/>
        <v>0</v>
      </c>
      <c r="R332" s="49"/>
      <c r="S332" s="49"/>
      <c r="T332" s="49"/>
      <c r="U332" s="49"/>
      <c r="V332" s="49"/>
      <c r="W332" s="49"/>
      <c r="X332" s="49"/>
      <c r="Y332" s="49"/>
      <c r="Z332" s="49"/>
      <c r="AA332" s="49"/>
    </row>
    <row r="333" spans="1:27" s="50" customFormat="1" ht="30" x14ac:dyDescent="0.25">
      <c r="A333" s="48"/>
      <c r="B333" s="52">
        <v>30</v>
      </c>
      <c r="C333" s="37" t="s">
        <v>299</v>
      </c>
      <c r="D333" s="51" t="s">
        <v>19</v>
      </c>
      <c r="E333" s="38">
        <f t="shared" si="39"/>
        <v>199.33346153846153</v>
      </c>
      <c r="F333" s="39">
        <v>26</v>
      </c>
      <c r="G333" s="53">
        <v>5182.67</v>
      </c>
      <c r="H333" s="54"/>
      <c r="I333" s="55">
        <v>30</v>
      </c>
      <c r="J333" s="56" t="s">
        <v>90</v>
      </c>
      <c r="K333" s="57"/>
      <c r="L333" s="57"/>
      <c r="M333" s="58" t="str">
        <f t="shared" si="37"/>
        <v>шт</v>
      </c>
      <c r="N333" s="59">
        <f t="shared" si="38"/>
        <v>199.33346153846153</v>
      </c>
      <c r="O333" s="60"/>
      <c r="P333" s="58">
        <v>26</v>
      </c>
      <c r="Q333" s="59">
        <f t="shared" si="40"/>
        <v>0</v>
      </c>
      <c r="R333" s="49"/>
      <c r="S333" s="49"/>
      <c r="T333" s="49"/>
      <c r="U333" s="49"/>
      <c r="V333" s="49"/>
      <c r="W333" s="49"/>
      <c r="X333" s="49"/>
      <c r="Y333" s="49"/>
      <c r="Z333" s="49"/>
      <c r="AA333" s="49"/>
    </row>
    <row r="334" spans="1:27" s="50" customFormat="1" ht="30" x14ac:dyDescent="0.25">
      <c r="A334" s="48"/>
      <c r="B334" s="52">
        <v>31</v>
      </c>
      <c r="C334" s="37" t="s">
        <v>300</v>
      </c>
      <c r="D334" s="51" t="s">
        <v>19</v>
      </c>
      <c r="E334" s="38">
        <f t="shared" si="39"/>
        <v>361.5333333333333</v>
      </c>
      <c r="F334" s="39">
        <v>24</v>
      </c>
      <c r="G334" s="53">
        <v>8676.7999999999993</v>
      </c>
      <c r="H334" s="54"/>
      <c r="I334" s="55">
        <v>31</v>
      </c>
      <c r="J334" s="56" t="s">
        <v>91</v>
      </c>
      <c r="K334" s="57"/>
      <c r="L334" s="57"/>
      <c r="M334" s="58" t="str">
        <f t="shared" si="37"/>
        <v>шт</v>
      </c>
      <c r="N334" s="59">
        <f t="shared" si="38"/>
        <v>361.5333333333333</v>
      </c>
      <c r="O334" s="60"/>
      <c r="P334" s="58">
        <v>24</v>
      </c>
      <c r="Q334" s="59">
        <f t="shared" si="40"/>
        <v>0</v>
      </c>
      <c r="R334" s="49"/>
      <c r="S334" s="49"/>
      <c r="T334" s="49"/>
      <c r="U334" s="49"/>
      <c r="V334" s="49"/>
      <c r="W334" s="49"/>
      <c r="X334" s="49"/>
      <c r="Y334" s="49"/>
      <c r="Z334" s="49"/>
      <c r="AA334" s="49"/>
    </row>
    <row r="335" spans="1:27" s="50" customFormat="1" ht="30" x14ac:dyDescent="0.25">
      <c r="A335" s="48"/>
      <c r="B335" s="52">
        <v>32</v>
      </c>
      <c r="C335" s="37" t="s">
        <v>301</v>
      </c>
      <c r="D335" s="51" t="s">
        <v>19</v>
      </c>
      <c r="E335" s="38">
        <f t="shared" si="39"/>
        <v>93.96</v>
      </c>
      <c r="F335" s="39">
        <v>2</v>
      </c>
      <c r="G335" s="53">
        <v>187.92</v>
      </c>
      <c r="H335" s="54"/>
      <c r="I335" s="55">
        <v>32</v>
      </c>
      <c r="J335" s="56" t="s">
        <v>92</v>
      </c>
      <c r="K335" s="57"/>
      <c r="L335" s="57"/>
      <c r="M335" s="58" t="str">
        <f t="shared" si="37"/>
        <v>шт</v>
      </c>
      <c r="N335" s="59">
        <f t="shared" si="38"/>
        <v>93.96</v>
      </c>
      <c r="O335" s="60"/>
      <c r="P335" s="58">
        <v>2</v>
      </c>
      <c r="Q335" s="59">
        <f t="shared" si="40"/>
        <v>0</v>
      </c>
      <c r="R335" s="49"/>
      <c r="S335" s="49"/>
      <c r="T335" s="49"/>
      <c r="U335" s="49"/>
      <c r="V335" s="49"/>
      <c r="W335" s="49"/>
      <c r="X335" s="49"/>
      <c r="Y335" s="49"/>
      <c r="Z335" s="49"/>
      <c r="AA335" s="49"/>
    </row>
    <row r="336" spans="1:27" s="50" customFormat="1" ht="30" x14ac:dyDescent="0.25">
      <c r="A336" s="48"/>
      <c r="B336" s="52">
        <v>33</v>
      </c>
      <c r="C336" s="37" t="s">
        <v>302</v>
      </c>
      <c r="D336" s="51" t="s">
        <v>19</v>
      </c>
      <c r="E336" s="38">
        <f t="shared" si="39"/>
        <v>93.958888888888893</v>
      </c>
      <c r="F336" s="39">
        <v>9</v>
      </c>
      <c r="G336" s="53">
        <v>845.63</v>
      </c>
      <c r="H336" s="54"/>
      <c r="I336" s="55">
        <v>33</v>
      </c>
      <c r="J336" s="56" t="s">
        <v>93</v>
      </c>
      <c r="K336" s="57"/>
      <c r="L336" s="57"/>
      <c r="M336" s="58" t="str">
        <f t="shared" si="37"/>
        <v>шт</v>
      </c>
      <c r="N336" s="59">
        <f t="shared" si="38"/>
        <v>93.958888888888893</v>
      </c>
      <c r="O336" s="60"/>
      <c r="P336" s="58">
        <v>9</v>
      </c>
      <c r="Q336" s="59">
        <f t="shared" si="40"/>
        <v>0</v>
      </c>
      <c r="R336" s="49"/>
      <c r="S336" s="49"/>
      <c r="T336" s="49"/>
      <c r="U336" s="49"/>
      <c r="V336" s="49"/>
      <c r="W336" s="49"/>
      <c r="X336" s="49"/>
      <c r="Y336" s="49"/>
      <c r="Z336" s="49"/>
      <c r="AA336" s="49"/>
    </row>
    <row r="337" spans="1:27" s="50" customFormat="1" ht="30" x14ac:dyDescent="0.25">
      <c r="A337" s="48"/>
      <c r="B337" s="52">
        <v>34</v>
      </c>
      <c r="C337" s="37" t="s">
        <v>303</v>
      </c>
      <c r="D337" s="51" t="s">
        <v>19</v>
      </c>
      <c r="E337" s="38">
        <f t="shared" si="39"/>
        <v>93.958888888888893</v>
      </c>
      <c r="F337" s="39">
        <v>9</v>
      </c>
      <c r="G337" s="53">
        <v>845.63</v>
      </c>
      <c r="H337" s="54"/>
      <c r="I337" s="55">
        <v>34</v>
      </c>
      <c r="J337" s="56" t="s">
        <v>94</v>
      </c>
      <c r="K337" s="57"/>
      <c r="L337" s="57"/>
      <c r="M337" s="58" t="str">
        <f t="shared" si="37"/>
        <v>шт</v>
      </c>
      <c r="N337" s="59">
        <f t="shared" si="38"/>
        <v>93.958888888888893</v>
      </c>
      <c r="O337" s="60"/>
      <c r="P337" s="58">
        <v>9</v>
      </c>
      <c r="Q337" s="59">
        <f t="shared" si="40"/>
        <v>0</v>
      </c>
      <c r="R337" s="49"/>
      <c r="S337" s="49"/>
      <c r="T337" s="49"/>
      <c r="U337" s="49"/>
      <c r="V337" s="49"/>
      <c r="W337" s="49"/>
      <c r="X337" s="49"/>
      <c r="Y337" s="49"/>
      <c r="Z337" s="49"/>
      <c r="AA337" s="49"/>
    </row>
    <row r="338" spans="1:27" s="50" customFormat="1" ht="30" x14ac:dyDescent="0.25">
      <c r="A338" s="48"/>
      <c r="B338" s="52">
        <v>35</v>
      </c>
      <c r="C338" s="37" t="s">
        <v>304</v>
      </c>
      <c r="D338" s="51" t="s">
        <v>19</v>
      </c>
      <c r="E338" s="38">
        <f t="shared" si="39"/>
        <v>90.683500000000009</v>
      </c>
      <c r="F338" s="39">
        <v>20</v>
      </c>
      <c r="G338" s="53">
        <v>1813.67</v>
      </c>
      <c r="H338" s="54"/>
      <c r="I338" s="55">
        <v>35</v>
      </c>
      <c r="J338" s="56" t="s">
        <v>95</v>
      </c>
      <c r="K338" s="57"/>
      <c r="L338" s="57"/>
      <c r="M338" s="58" t="str">
        <f t="shared" si="37"/>
        <v>шт</v>
      </c>
      <c r="N338" s="59">
        <f t="shared" si="38"/>
        <v>90.683500000000009</v>
      </c>
      <c r="O338" s="60"/>
      <c r="P338" s="58">
        <v>20</v>
      </c>
      <c r="Q338" s="59">
        <f t="shared" si="40"/>
        <v>0</v>
      </c>
      <c r="R338" s="49"/>
      <c r="S338" s="49"/>
      <c r="T338" s="49"/>
      <c r="U338" s="49"/>
      <c r="V338" s="49"/>
      <c r="W338" s="49"/>
      <c r="X338" s="49"/>
      <c r="Y338" s="49"/>
      <c r="Z338" s="49"/>
      <c r="AA338" s="49"/>
    </row>
    <row r="339" spans="1:27" s="50" customFormat="1" ht="30" x14ac:dyDescent="0.25">
      <c r="A339" s="48"/>
      <c r="B339" s="52">
        <v>36</v>
      </c>
      <c r="C339" s="37" t="s">
        <v>236</v>
      </c>
      <c r="D339" s="51" t="s">
        <v>19</v>
      </c>
      <c r="E339" s="38">
        <f t="shared" si="39"/>
        <v>116.35799999999999</v>
      </c>
      <c r="F339" s="39">
        <v>10</v>
      </c>
      <c r="G339" s="53">
        <v>1163.58</v>
      </c>
      <c r="H339" s="54"/>
      <c r="I339" s="55">
        <v>36</v>
      </c>
      <c r="J339" s="56" t="s">
        <v>53</v>
      </c>
      <c r="K339" s="57"/>
      <c r="L339" s="57"/>
      <c r="M339" s="58" t="str">
        <f t="shared" si="37"/>
        <v>шт</v>
      </c>
      <c r="N339" s="59">
        <f t="shared" si="38"/>
        <v>116.35799999999999</v>
      </c>
      <c r="O339" s="60"/>
      <c r="P339" s="58">
        <v>10</v>
      </c>
      <c r="Q339" s="59">
        <f t="shared" si="40"/>
        <v>0</v>
      </c>
      <c r="R339" s="49"/>
      <c r="S339" s="49"/>
      <c r="T339" s="49"/>
      <c r="U339" s="49"/>
      <c r="V339" s="49"/>
      <c r="W339" s="49"/>
      <c r="X339" s="49"/>
      <c r="Y339" s="49"/>
      <c r="Z339" s="49"/>
      <c r="AA339" s="49"/>
    </row>
    <row r="340" spans="1:27" s="50" customFormat="1" ht="30" x14ac:dyDescent="0.25">
      <c r="A340" s="48"/>
      <c r="B340" s="52">
        <v>37</v>
      </c>
      <c r="C340" s="37" t="s">
        <v>305</v>
      </c>
      <c r="D340" s="51" t="s">
        <v>19</v>
      </c>
      <c r="E340" s="38">
        <f t="shared" si="39"/>
        <v>766.63333333333333</v>
      </c>
      <c r="F340" s="39">
        <v>54</v>
      </c>
      <c r="G340" s="53">
        <v>41398.199999999997</v>
      </c>
      <c r="H340" s="54"/>
      <c r="I340" s="55">
        <v>37</v>
      </c>
      <c r="J340" s="56" t="s">
        <v>96</v>
      </c>
      <c r="K340" s="57"/>
      <c r="L340" s="57"/>
      <c r="M340" s="58" t="str">
        <f t="shared" si="37"/>
        <v>шт</v>
      </c>
      <c r="N340" s="59">
        <f t="shared" si="38"/>
        <v>766.63333333333333</v>
      </c>
      <c r="O340" s="60"/>
      <c r="P340" s="58">
        <v>54</v>
      </c>
      <c r="Q340" s="59">
        <f t="shared" si="40"/>
        <v>0</v>
      </c>
      <c r="R340" s="49"/>
      <c r="S340" s="49"/>
      <c r="T340" s="49"/>
      <c r="U340" s="49"/>
      <c r="V340" s="49"/>
      <c r="W340" s="49"/>
      <c r="X340" s="49"/>
      <c r="Y340" s="49"/>
      <c r="Z340" s="49"/>
      <c r="AA340" s="49"/>
    </row>
    <row r="341" spans="1:27" s="50" customFormat="1" x14ac:dyDescent="0.25">
      <c r="A341" s="48"/>
      <c r="B341" s="52">
        <v>38</v>
      </c>
      <c r="C341" s="37" t="s">
        <v>306</v>
      </c>
      <c r="D341" s="51" t="s">
        <v>19</v>
      </c>
      <c r="E341" s="38">
        <f t="shared" si="39"/>
        <v>12.858000000000001</v>
      </c>
      <c r="F341" s="39">
        <v>5</v>
      </c>
      <c r="G341" s="53">
        <v>64.290000000000006</v>
      </c>
      <c r="H341" s="54"/>
      <c r="I341" s="55">
        <v>38</v>
      </c>
      <c r="J341" s="56" t="s">
        <v>97</v>
      </c>
      <c r="K341" s="57"/>
      <c r="L341" s="57"/>
      <c r="M341" s="58" t="str">
        <f t="shared" si="37"/>
        <v>шт</v>
      </c>
      <c r="N341" s="59">
        <f t="shared" si="38"/>
        <v>12.858000000000001</v>
      </c>
      <c r="O341" s="60"/>
      <c r="P341" s="58">
        <v>5</v>
      </c>
      <c r="Q341" s="59">
        <f t="shared" si="40"/>
        <v>0</v>
      </c>
      <c r="R341" s="49"/>
      <c r="S341" s="49"/>
      <c r="T341" s="49"/>
      <c r="U341" s="49"/>
      <c r="V341" s="49"/>
      <c r="W341" s="49"/>
      <c r="X341" s="49"/>
      <c r="Y341" s="49"/>
      <c r="Z341" s="49"/>
      <c r="AA341" s="49"/>
    </row>
    <row r="342" spans="1:27" s="50" customFormat="1" x14ac:dyDescent="0.25">
      <c r="A342" s="48"/>
      <c r="B342" s="142" t="s">
        <v>26</v>
      </c>
      <c r="C342" s="143"/>
      <c r="D342" s="143"/>
      <c r="E342" s="143"/>
      <c r="F342" s="144"/>
      <c r="G342" s="61">
        <f>SUM(G304:G341)</f>
        <v>302177.48000000004</v>
      </c>
      <c r="H342" s="62"/>
      <c r="I342" s="130" t="s">
        <v>26</v>
      </c>
      <c r="J342" s="131"/>
      <c r="K342" s="131"/>
      <c r="L342" s="131"/>
      <c r="M342" s="131"/>
      <c r="N342" s="131"/>
      <c r="O342" s="131"/>
      <c r="P342" s="132"/>
      <c r="Q342" s="63">
        <f>SUM(Q235:Q300)</f>
        <v>0</v>
      </c>
      <c r="R342" s="49"/>
      <c r="S342" s="49"/>
      <c r="T342" s="49"/>
      <c r="U342" s="49"/>
      <c r="V342" s="49"/>
      <c r="W342" s="49"/>
      <c r="X342" s="49"/>
      <c r="Y342" s="49"/>
      <c r="Z342" s="49"/>
      <c r="AA342" s="49"/>
    </row>
    <row r="343" spans="1:27" s="50" customFormat="1" x14ac:dyDescent="0.25">
      <c r="A343" s="48"/>
      <c r="B343" s="98" t="s">
        <v>27</v>
      </c>
      <c r="C343" s="99"/>
      <c r="D343" s="99"/>
      <c r="E343" s="99"/>
      <c r="F343" s="99"/>
      <c r="G343" s="99"/>
      <c r="H343" s="99"/>
      <c r="I343" s="99"/>
      <c r="J343" s="99"/>
      <c r="K343" s="99"/>
      <c r="L343" s="99"/>
      <c r="M343" s="99"/>
      <c r="N343" s="99"/>
      <c r="O343" s="99"/>
      <c r="P343" s="99"/>
      <c r="Q343" s="100"/>
      <c r="R343" s="49"/>
      <c r="S343" s="49"/>
      <c r="T343" s="49"/>
      <c r="U343" s="49"/>
      <c r="V343" s="49"/>
      <c r="W343" s="49"/>
      <c r="X343" s="49"/>
      <c r="Y343" s="49"/>
      <c r="Z343" s="49"/>
      <c r="AA343" s="49"/>
    </row>
    <row r="344" spans="1:27" s="50" customFormat="1" ht="30" x14ac:dyDescent="0.25">
      <c r="A344" s="48"/>
      <c r="B344" s="52">
        <v>1</v>
      </c>
      <c r="C344" s="37" t="s">
        <v>98</v>
      </c>
      <c r="D344" s="51" t="s">
        <v>19</v>
      </c>
      <c r="E344" s="38">
        <f>G344/F344</f>
        <v>99.834000000000003</v>
      </c>
      <c r="F344" s="39">
        <v>5</v>
      </c>
      <c r="G344" s="53">
        <v>499.17</v>
      </c>
      <c r="H344" s="54"/>
      <c r="I344" s="55">
        <v>1</v>
      </c>
      <c r="J344" s="56" t="s">
        <v>99</v>
      </c>
      <c r="K344" s="57"/>
      <c r="L344" s="57"/>
      <c r="M344" s="58" t="str">
        <f t="shared" ref="M344:M375" si="41">D344</f>
        <v>шт</v>
      </c>
      <c r="N344" s="59">
        <f t="shared" ref="N344:N375" si="42">E344</f>
        <v>99.834000000000003</v>
      </c>
      <c r="O344" s="60"/>
      <c r="P344" s="58">
        <v>5</v>
      </c>
      <c r="Q344" s="59">
        <f>O344*P344</f>
        <v>0</v>
      </c>
      <c r="R344" s="49"/>
      <c r="S344" s="49"/>
      <c r="T344" s="49"/>
      <c r="U344" s="49"/>
      <c r="V344" s="49"/>
      <c r="W344" s="49"/>
      <c r="X344" s="49"/>
      <c r="Y344" s="49"/>
      <c r="Z344" s="49"/>
      <c r="AA344" s="49"/>
    </row>
    <row r="345" spans="1:27" s="50" customFormat="1" ht="30" x14ac:dyDescent="0.25">
      <c r="A345" s="48"/>
      <c r="B345" s="52">
        <v>2</v>
      </c>
      <c r="C345" s="37" t="s">
        <v>100</v>
      </c>
      <c r="D345" s="51" t="s">
        <v>19</v>
      </c>
      <c r="E345" s="38">
        <f t="shared" ref="E345:E397" si="43">G345/F345</f>
        <v>99.834000000000003</v>
      </c>
      <c r="F345" s="39">
        <v>5</v>
      </c>
      <c r="G345" s="53">
        <v>499.17</v>
      </c>
      <c r="H345" s="54"/>
      <c r="I345" s="55">
        <v>2</v>
      </c>
      <c r="J345" s="56" t="s">
        <v>101</v>
      </c>
      <c r="K345" s="57"/>
      <c r="L345" s="57"/>
      <c r="M345" s="58" t="str">
        <f t="shared" si="41"/>
        <v>шт</v>
      </c>
      <c r="N345" s="59">
        <f t="shared" si="42"/>
        <v>99.834000000000003</v>
      </c>
      <c r="O345" s="60"/>
      <c r="P345" s="58">
        <v>5</v>
      </c>
      <c r="Q345" s="59">
        <f t="shared" ref="Q345:Q397" si="44">O345*P345</f>
        <v>0</v>
      </c>
      <c r="R345" s="49"/>
      <c r="S345" s="49"/>
      <c r="T345" s="49"/>
      <c r="U345" s="49"/>
      <c r="V345" s="49"/>
      <c r="W345" s="49"/>
      <c r="X345" s="49"/>
      <c r="Y345" s="49"/>
      <c r="Z345" s="49"/>
      <c r="AA345" s="49"/>
    </row>
    <row r="346" spans="1:27" s="50" customFormat="1" ht="30" x14ac:dyDescent="0.25">
      <c r="A346" s="48"/>
      <c r="B346" s="52">
        <v>3</v>
      </c>
      <c r="C346" s="37" t="s">
        <v>102</v>
      </c>
      <c r="D346" s="51" t="s">
        <v>19</v>
      </c>
      <c r="E346" s="38">
        <f t="shared" si="43"/>
        <v>99.834285714285713</v>
      </c>
      <c r="F346" s="39">
        <v>7</v>
      </c>
      <c r="G346" s="53">
        <v>698.84</v>
      </c>
      <c r="H346" s="54"/>
      <c r="I346" s="55">
        <v>3</v>
      </c>
      <c r="J346" s="56" t="s">
        <v>103</v>
      </c>
      <c r="K346" s="57"/>
      <c r="L346" s="57"/>
      <c r="M346" s="58" t="str">
        <f t="shared" si="41"/>
        <v>шт</v>
      </c>
      <c r="N346" s="59">
        <f t="shared" si="42"/>
        <v>99.834285714285713</v>
      </c>
      <c r="O346" s="60"/>
      <c r="P346" s="58">
        <v>7</v>
      </c>
      <c r="Q346" s="59">
        <f t="shared" si="44"/>
        <v>0</v>
      </c>
      <c r="R346" s="49"/>
      <c r="S346" s="49"/>
      <c r="T346" s="49"/>
      <c r="U346" s="49"/>
      <c r="V346" s="49"/>
      <c r="W346" s="49"/>
      <c r="X346" s="49"/>
      <c r="Y346" s="49"/>
      <c r="Z346" s="49"/>
      <c r="AA346" s="49"/>
    </row>
    <row r="347" spans="1:27" s="50" customFormat="1" ht="30" x14ac:dyDescent="0.25">
      <c r="A347" s="48"/>
      <c r="B347" s="52">
        <v>4</v>
      </c>
      <c r="C347" s="37" t="s">
        <v>40</v>
      </c>
      <c r="D347" s="51" t="s">
        <v>19</v>
      </c>
      <c r="E347" s="38">
        <f t="shared" si="43"/>
        <v>68.176000000000002</v>
      </c>
      <c r="F347" s="39">
        <v>5</v>
      </c>
      <c r="G347" s="53">
        <v>340.88</v>
      </c>
      <c r="H347" s="54"/>
      <c r="I347" s="55">
        <v>4</v>
      </c>
      <c r="J347" s="56" t="s">
        <v>104</v>
      </c>
      <c r="K347" s="57"/>
      <c r="L347" s="57"/>
      <c r="M347" s="58" t="str">
        <f t="shared" si="41"/>
        <v>шт</v>
      </c>
      <c r="N347" s="59">
        <f t="shared" si="42"/>
        <v>68.176000000000002</v>
      </c>
      <c r="O347" s="60"/>
      <c r="P347" s="58">
        <v>5</v>
      </c>
      <c r="Q347" s="59">
        <f t="shared" si="44"/>
        <v>0</v>
      </c>
      <c r="R347" s="49"/>
      <c r="S347" s="49"/>
      <c r="T347" s="49"/>
      <c r="U347" s="49"/>
      <c r="V347" s="49"/>
      <c r="W347" s="49"/>
      <c r="X347" s="49"/>
      <c r="Y347" s="49"/>
      <c r="Z347" s="49"/>
      <c r="AA347" s="49"/>
    </row>
    <row r="348" spans="1:27" s="50" customFormat="1" ht="30" x14ac:dyDescent="0.25">
      <c r="A348" s="48"/>
      <c r="B348" s="52">
        <v>5</v>
      </c>
      <c r="C348" s="37" t="s">
        <v>41</v>
      </c>
      <c r="D348" s="51" t="s">
        <v>19</v>
      </c>
      <c r="E348" s="38">
        <f t="shared" si="43"/>
        <v>68.176000000000002</v>
      </c>
      <c r="F348" s="39">
        <v>5</v>
      </c>
      <c r="G348" s="53">
        <v>340.88</v>
      </c>
      <c r="H348" s="54"/>
      <c r="I348" s="55">
        <v>5</v>
      </c>
      <c r="J348" s="56" t="s">
        <v>105</v>
      </c>
      <c r="K348" s="57"/>
      <c r="L348" s="57"/>
      <c r="M348" s="58" t="str">
        <f t="shared" si="41"/>
        <v>шт</v>
      </c>
      <c r="N348" s="59">
        <f t="shared" si="42"/>
        <v>68.176000000000002</v>
      </c>
      <c r="O348" s="60"/>
      <c r="P348" s="58">
        <v>5</v>
      </c>
      <c r="Q348" s="59">
        <f t="shared" si="44"/>
        <v>0</v>
      </c>
      <c r="R348" s="49"/>
      <c r="S348" s="49"/>
      <c r="T348" s="49"/>
      <c r="U348" s="49"/>
      <c r="V348" s="49"/>
      <c r="W348" s="49"/>
      <c r="X348" s="49"/>
      <c r="Y348" s="49"/>
      <c r="Z348" s="49"/>
      <c r="AA348" s="49"/>
    </row>
    <row r="349" spans="1:27" s="50" customFormat="1" ht="30" x14ac:dyDescent="0.25">
      <c r="A349" s="48"/>
      <c r="B349" s="52">
        <v>6</v>
      </c>
      <c r="C349" s="37" t="s">
        <v>307</v>
      </c>
      <c r="D349" s="51" t="s">
        <v>19</v>
      </c>
      <c r="E349" s="38">
        <f t="shared" si="43"/>
        <v>100.3835</v>
      </c>
      <c r="F349" s="39">
        <v>20</v>
      </c>
      <c r="G349" s="53">
        <v>2007.67</v>
      </c>
      <c r="H349" s="54"/>
      <c r="I349" s="55">
        <v>6</v>
      </c>
      <c r="J349" s="56" t="s">
        <v>106</v>
      </c>
      <c r="K349" s="57"/>
      <c r="L349" s="57"/>
      <c r="M349" s="58" t="str">
        <f t="shared" si="41"/>
        <v>шт</v>
      </c>
      <c r="N349" s="59">
        <f t="shared" si="42"/>
        <v>100.3835</v>
      </c>
      <c r="O349" s="60"/>
      <c r="P349" s="58">
        <v>20</v>
      </c>
      <c r="Q349" s="59">
        <f t="shared" si="44"/>
        <v>0</v>
      </c>
      <c r="R349" s="49"/>
      <c r="S349" s="49"/>
      <c r="T349" s="49"/>
      <c r="U349" s="49"/>
      <c r="V349" s="49"/>
      <c r="W349" s="49"/>
      <c r="X349" s="49"/>
      <c r="Y349" s="49"/>
      <c r="Z349" s="49"/>
      <c r="AA349" s="49"/>
    </row>
    <row r="350" spans="1:27" s="50" customFormat="1" ht="30" x14ac:dyDescent="0.25">
      <c r="A350" s="48"/>
      <c r="B350" s="52">
        <v>7</v>
      </c>
      <c r="C350" s="37" t="s">
        <v>308</v>
      </c>
      <c r="D350" s="51" t="s">
        <v>19</v>
      </c>
      <c r="E350" s="38">
        <f t="shared" si="43"/>
        <v>190.666</v>
      </c>
      <c r="F350" s="39">
        <v>5</v>
      </c>
      <c r="G350" s="53">
        <v>953.33</v>
      </c>
      <c r="H350" s="54"/>
      <c r="I350" s="55">
        <v>7</v>
      </c>
      <c r="J350" s="56" t="s">
        <v>107</v>
      </c>
      <c r="K350" s="57"/>
      <c r="L350" s="57"/>
      <c r="M350" s="58" t="str">
        <f t="shared" si="41"/>
        <v>шт</v>
      </c>
      <c r="N350" s="59">
        <f t="shared" si="42"/>
        <v>190.666</v>
      </c>
      <c r="O350" s="60"/>
      <c r="P350" s="58">
        <v>5</v>
      </c>
      <c r="Q350" s="59">
        <f t="shared" si="44"/>
        <v>0</v>
      </c>
      <c r="R350" s="49"/>
      <c r="S350" s="49"/>
      <c r="T350" s="49"/>
      <c r="U350" s="49"/>
      <c r="V350" s="49"/>
      <c r="W350" s="49"/>
      <c r="X350" s="49"/>
      <c r="Y350" s="49"/>
      <c r="Z350" s="49"/>
      <c r="AA350" s="49"/>
    </row>
    <row r="351" spans="1:27" s="50" customFormat="1" ht="30" x14ac:dyDescent="0.25">
      <c r="A351" s="48"/>
      <c r="B351" s="52">
        <v>8</v>
      </c>
      <c r="C351" s="37" t="s">
        <v>222</v>
      </c>
      <c r="D351" s="51" t="s">
        <v>19</v>
      </c>
      <c r="E351" s="38">
        <f t="shared" si="43"/>
        <v>185.8</v>
      </c>
      <c r="F351" s="39">
        <v>10</v>
      </c>
      <c r="G351" s="53">
        <v>1858</v>
      </c>
      <c r="H351" s="54"/>
      <c r="I351" s="55">
        <v>8</v>
      </c>
      <c r="J351" s="56" t="s">
        <v>108</v>
      </c>
      <c r="K351" s="57"/>
      <c r="L351" s="57"/>
      <c r="M351" s="58" t="str">
        <f t="shared" si="41"/>
        <v>шт</v>
      </c>
      <c r="N351" s="59">
        <f t="shared" si="42"/>
        <v>185.8</v>
      </c>
      <c r="O351" s="60"/>
      <c r="P351" s="58">
        <v>10</v>
      </c>
      <c r="Q351" s="59">
        <f t="shared" si="44"/>
        <v>0</v>
      </c>
      <c r="R351" s="49"/>
      <c r="S351" s="49"/>
      <c r="T351" s="49"/>
      <c r="U351" s="49"/>
      <c r="V351" s="49"/>
      <c r="W351" s="49"/>
      <c r="X351" s="49"/>
      <c r="Y351" s="49"/>
      <c r="Z351" s="49"/>
      <c r="AA351" s="49"/>
    </row>
    <row r="352" spans="1:27" s="50" customFormat="1" ht="30" x14ac:dyDescent="0.25">
      <c r="A352" s="48"/>
      <c r="B352" s="52">
        <v>9</v>
      </c>
      <c r="C352" s="37" t="s">
        <v>309</v>
      </c>
      <c r="D352" s="51" t="s">
        <v>19</v>
      </c>
      <c r="E352" s="38">
        <f t="shared" si="43"/>
        <v>38.5</v>
      </c>
      <c r="F352" s="39">
        <v>10</v>
      </c>
      <c r="G352" s="53">
        <v>385</v>
      </c>
      <c r="H352" s="54"/>
      <c r="I352" s="55">
        <v>9</v>
      </c>
      <c r="J352" s="56" t="s">
        <v>109</v>
      </c>
      <c r="K352" s="57"/>
      <c r="L352" s="57"/>
      <c r="M352" s="58" t="str">
        <f t="shared" si="41"/>
        <v>шт</v>
      </c>
      <c r="N352" s="59">
        <f t="shared" si="42"/>
        <v>38.5</v>
      </c>
      <c r="O352" s="60"/>
      <c r="P352" s="58">
        <v>10</v>
      </c>
      <c r="Q352" s="59">
        <f t="shared" si="44"/>
        <v>0</v>
      </c>
      <c r="R352" s="49"/>
      <c r="S352" s="49"/>
      <c r="T352" s="49"/>
      <c r="U352" s="49"/>
      <c r="V352" s="49"/>
      <c r="W352" s="49"/>
      <c r="X352" s="49"/>
      <c r="Y352" s="49"/>
      <c r="Z352" s="49"/>
      <c r="AA352" s="49"/>
    </row>
    <row r="353" spans="1:27" s="50" customFormat="1" ht="30" x14ac:dyDescent="0.25">
      <c r="A353" s="48"/>
      <c r="B353" s="52">
        <v>10</v>
      </c>
      <c r="C353" s="37" t="s">
        <v>310</v>
      </c>
      <c r="D353" s="51" t="s">
        <v>19</v>
      </c>
      <c r="E353" s="38">
        <f t="shared" si="43"/>
        <v>30.425000000000001</v>
      </c>
      <c r="F353" s="39">
        <v>40</v>
      </c>
      <c r="G353" s="53">
        <v>1217</v>
      </c>
      <c r="H353" s="54"/>
      <c r="I353" s="55">
        <v>10</v>
      </c>
      <c r="J353" s="56" t="s">
        <v>110</v>
      </c>
      <c r="K353" s="57"/>
      <c r="L353" s="57"/>
      <c r="M353" s="58" t="str">
        <f t="shared" si="41"/>
        <v>шт</v>
      </c>
      <c r="N353" s="59">
        <f t="shared" si="42"/>
        <v>30.425000000000001</v>
      </c>
      <c r="O353" s="60"/>
      <c r="P353" s="58">
        <v>40</v>
      </c>
      <c r="Q353" s="59">
        <f t="shared" si="44"/>
        <v>0</v>
      </c>
      <c r="R353" s="49"/>
      <c r="S353" s="49"/>
      <c r="T353" s="49"/>
      <c r="U353" s="49"/>
      <c r="V353" s="49"/>
      <c r="W353" s="49"/>
      <c r="X353" s="49"/>
      <c r="Y353" s="49"/>
      <c r="Z353" s="49"/>
      <c r="AA353" s="49"/>
    </row>
    <row r="354" spans="1:27" s="50" customFormat="1" ht="45" x14ac:dyDescent="0.25">
      <c r="A354" s="48"/>
      <c r="B354" s="52">
        <v>11</v>
      </c>
      <c r="C354" s="37" t="s">
        <v>225</v>
      </c>
      <c r="D354" s="51" t="s">
        <v>19</v>
      </c>
      <c r="E354" s="38">
        <f t="shared" si="43"/>
        <v>63.616999999999997</v>
      </c>
      <c r="F354" s="39">
        <v>10</v>
      </c>
      <c r="G354" s="53">
        <v>636.16999999999996</v>
      </c>
      <c r="H354" s="54"/>
      <c r="I354" s="55">
        <v>11</v>
      </c>
      <c r="J354" s="56" t="s">
        <v>111</v>
      </c>
      <c r="K354" s="57"/>
      <c r="L354" s="57"/>
      <c r="M354" s="58" t="str">
        <f t="shared" si="41"/>
        <v>шт</v>
      </c>
      <c r="N354" s="59">
        <f t="shared" si="42"/>
        <v>63.616999999999997</v>
      </c>
      <c r="O354" s="60"/>
      <c r="P354" s="58">
        <v>10</v>
      </c>
      <c r="Q354" s="59">
        <f t="shared" si="44"/>
        <v>0</v>
      </c>
      <c r="R354" s="49"/>
      <c r="S354" s="49"/>
      <c r="T354" s="49"/>
      <c r="U354" s="49"/>
      <c r="V354" s="49"/>
      <c r="W354" s="49"/>
      <c r="X354" s="49"/>
      <c r="Y354" s="49"/>
      <c r="Z354" s="49"/>
      <c r="AA354" s="49"/>
    </row>
    <row r="355" spans="1:27" s="50" customFormat="1" ht="30" x14ac:dyDescent="0.25">
      <c r="A355" s="48"/>
      <c r="B355" s="52">
        <v>12</v>
      </c>
      <c r="C355" s="37" t="s">
        <v>306</v>
      </c>
      <c r="D355" s="51" t="s">
        <v>19</v>
      </c>
      <c r="E355" s="38">
        <f t="shared" si="43"/>
        <v>12.858500000000001</v>
      </c>
      <c r="F355" s="39">
        <v>20</v>
      </c>
      <c r="G355" s="53">
        <v>257.17</v>
      </c>
      <c r="H355" s="54"/>
      <c r="I355" s="55">
        <v>12</v>
      </c>
      <c r="J355" s="56" t="s">
        <v>112</v>
      </c>
      <c r="K355" s="57"/>
      <c r="L355" s="57"/>
      <c r="M355" s="58" t="str">
        <f t="shared" si="41"/>
        <v>шт</v>
      </c>
      <c r="N355" s="59">
        <f t="shared" si="42"/>
        <v>12.858500000000001</v>
      </c>
      <c r="O355" s="60"/>
      <c r="P355" s="58">
        <v>20</v>
      </c>
      <c r="Q355" s="59">
        <f t="shared" si="44"/>
        <v>0</v>
      </c>
      <c r="R355" s="49"/>
      <c r="S355" s="49"/>
      <c r="T355" s="49"/>
      <c r="U355" s="49"/>
      <c r="V355" s="49"/>
      <c r="W355" s="49"/>
      <c r="X355" s="49"/>
      <c r="Y355" s="49"/>
      <c r="Z355" s="49"/>
      <c r="AA355" s="49"/>
    </row>
    <row r="356" spans="1:27" s="50" customFormat="1" ht="30" x14ac:dyDescent="0.25">
      <c r="A356" s="48"/>
      <c r="B356" s="52">
        <v>13</v>
      </c>
      <c r="C356" s="37" t="s">
        <v>78</v>
      </c>
      <c r="D356" s="51" t="s">
        <v>19</v>
      </c>
      <c r="E356" s="38">
        <f t="shared" si="43"/>
        <v>14.133333333333333</v>
      </c>
      <c r="F356" s="39">
        <v>30</v>
      </c>
      <c r="G356" s="53">
        <v>424</v>
      </c>
      <c r="H356" s="54"/>
      <c r="I356" s="55">
        <v>13</v>
      </c>
      <c r="J356" s="56" t="s">
        <v>113</v>
      </c>
      <c r="K356" s="57"/>
      <c r="L356" s="57"/>
      <c r="M356" s="58" t="str">
        <f t="shared" si="41"/>
        <v>шт</v>
      </c>
      <c r="N356" s="59">
        <f t="shared" si="42"/>
        <v>14.133333333333333</v>
      </c>
      <c r="O356" s="60"/>
      <c r="P356" s="58">
        <v>30</v>
      </c>
      <c r="Q356" s="59">
        <f t="shared" si="44"/>
        <v>0</v>
      </c>
      <c r="R356" s="49"/>
      <c r="S356" s="49"/>
      <c r="T356" s="49"/>
      <c r="U356" s="49"/>
      <c r="V356" s="49"/>
      <c r="W356" s="49"/>
      <c r="X356" s="49"/>
      <c r="Y356" s="49"/>
      <c r="Z356" s="49"/>
      <c r="AA356" s="49"/>
    </row>
    <row r="357" spans="1:27" s="50" customFormat="1" ht="30" x14ac:dyDescent="0.25">
      <c r="A357" s="48"/>
      <c r="B357" s="52">
        <v>14</v>
      </c>
      <c r="C357" s="37" t="s">
        <v>311</v>
      </c>
      <c r="D357" s="51" t="s">
        <v>19</v>
      </c>
      <c r="E357" s="38">
        <f t="shared" si="43"/>
        <v>12.858500000000001</v>
      </c>
      <c r="F357" s="39">
        <v>20</v>
      </c>
      <c r="G357" s="53">
        <v>257.17</v>
      </c>
      <c r="H357" s="54"/>
      <c r="I357" s="55">
        <v>14</v>
      </c>
      <c r="J357" s="56" t="s">
        <v>114</v>
      </c>
      <c r="K357" s="57"/>
      <c r="L357" s="57"/>
      <c r="M357" s="58" t="str">
        <f t="shared" si="41"/>
        <v>шт</v>
      </c>
      <c r="N357" s="59">
        <f t="shared" si="42"/>
        <v>12.858500000000001</v>
      </c>
      <c r="O357" s="60"/>
      <c r="P357" s="58">
        <v>20</v>
      </c>
      <c r="Q357" s="59">
        <f t="shared" si="44"/>
        <v>0</v>
      </c>
      <c r="R357" s="49"/>
      <c r="S357" s="49"/>
      <c r="T357" s="49"/>
      <c r="U357" s="49"/>
      <c r="V357" s="49"/>
      <c r="W357" s="49"/>
      <c r="X357" s="49"/>
      <c r="Y357" s="49"/>
      <c r="Z357" s="49"/>
      <c r="AA357" s="49"/>
    </row>
    <row r="358" spans="1:27" s="50" customFormat="1" ht="30" x14ac:dyDescent="0.25">
      <c r="A358" s="48"/>
      <c r="B358" s="52">
        <v>15</v>
      </c>
      <c r="C358" s="37" t="s">
        <v>312</v>
      </c>
      <c r="D358" s="51" t="s">
        <v>19</v>
      </c>
      <c r="E358" s="38">
        <f t="shared" si="43"/>
        <v>251.542</v>
      </c>
      <c r="F358" s="39">
        <v>10</v>
      </c>
      <c r="G358" s="53">
        <v>2515.42</v>
      </c>
      <c r="H358" s="54"/>
      <c r="I358" s="55">
        <v>15</v>
      </c>
      <c r="J358" s="56" t="s">
        <v>115</v>
      </c>
      <c r="K358" s="57"/>
      <c r="L358" s="57"/>
      <c r="M358" s="58" t="str">
        <f t="shared" si="41"/>
        <v>шт</v>
      </c>
      <c r="N358" s="59">
        <f t="shared" si="42"/>
        <v>251.542</v>
      </c>
      <c r="O358" s="60"/>
      <c r="P358" s="58">
        <v>10</v>
      </c>
      <c r="Q358" s="59">
        <f t="shared" si="44"/>
        <v>0</v>
      </c>
      <c r="R358" s="49"/>
      <c r="S358" s="49"/>
      <c r="T358" s="49"/>
      <c r="U358" s="49"/>
      <c r="V358" s="49"/>
      <c r="W358" s="49"/>
      <c r="X358" s="49"/>
      <c r="Y358" s="49"/>
      <c r="Z358" s="49"/>
      <c r="AA358" s="49"/>
    </row>
    <row r="359" spans="1:27" s="50" customFormat="1" ht="30" x14ac:dyDescent="0.25">
      <c r="A359" s="48"/>
      <c r="B359" s="52">
        <v>16</v>
      </c>
      <c r="C359" s="37" t="s">
        <v>313</v>
      </c>
      <c r="D359" s="51" t="s">
        <v>19</v>
      </c>
      <c r="E359" s="38">
        <f t="shared" si="43"/>
        <v>268.334</v>
      </c>
      <c r="F359" s="39">
        <v>5</v>
      </c>
      <c r="G359" s="53">
        <v>1341.67</v>
      </c>
      <c r="H359" s="54"/>
      <c r="I359" s="55">
        <v>16</v>
      </c>
      <c r="J359" s="56" t="s">
        <v>116</v>
      </c>
      <c r="K359" s="57"/>
      <c r="L359" s="57"/>
      <c r="M359" s="58" t="str">
        <f t="shared" si="41"/>
        <v>шт</v>
      </c>
      <c r="N359" s="59">
        <f t="shared" si="42"/>
        <v>268.334</v>
      </c>
      <c r="O359" s="60"/>
      <c r="P359" s="58">
        <v>5</v>
      </c>
      <c r="Q359" s="59">
        <f t="shared" si="44"/>
        <v>0</v>
      </c>
      <c r="R359" s="49"/>
      <c r="S359" s="49"/>
      <c r="T359" s="49"/>
      <c r="U359" s="49"/>
      <c r="V359" s="49"/>
      <c r="W359" s="49"/>
      <c r="X359" s="49"/>
      <c r="Y359" s="49"/>
      <c r="Z359" s="49"/>
      <c r="AA359" s="49"/>
    </row>
    <row r="360" spans="1:27" s="50" customFormat="1" ht="30" x14ac:dyDescent="0.25">
      <c r="A360" s="48"/>
      <c r="B360" s="52">
        <v>17</v>
      </c>
      <c r="C360" s="37" t="s">
        <v>117</v>
      </c>
      <c r="D360" s="51" t="s">
        <v>19</v>
      </c>
      <c r="E360" s="38">
        <f t="shared" si="43"/>
        <v>73.325000000000003</v>
      </c>
      <c r="F360" s="39">
        <v>20</v>
      </c>
      <c r="G360" s="53">
        <v>1466.5</v>
      </c>
      <c r="H360" s="54"/>
      <c r="I360" s="55">
        <v>17</v>
      </c>
      <c r="J360" s="56" t="s">
        <v>118</v>
      </c>
      <c r="K360" s="57"/>
      <c r="L360" s="57"/>
      <c r="M360" s="58" t="str">
        <f t="shared" si="41"/>
        <v>шт</v>
      </c>
      <c r="N360" s="59">
        <f t="shared" si="42"/>
        <v>73.325000000000003</v>
      </c>
      <c r="O360" s="60"/>
      <c r="P360" s="58">
        <v>20</v>
      </c>
      <c r="Q360" s="59">
        <f t="shared" si="44"/>
        <v>0</v>
      </c>
      <c r="R360" s="49"/>
      <c r="S360" s="49"/>
      <c r="T360" s="49"/>
      <c r="U360" s="49"/>
      <c r="V360" s="49"/>
      <c r="W360" s="49"/>
      <c r="X360" s="49"/>
      <c r="Y360" s="49"/>
      <c r="Z360" s="49"/>
      <c r="AA360" s="49"/>
    </row>
    <row r="361" spans="1:27" s="50" customFormat="1" ht="45" x14ac:dyDescent="0.25">
      <c r="A361" s="48"/>
      <c r="B361" s="52">
        <v>18</v>
      </c>
      <c r="C361" s="37" t="s">
        <v>289</v>
      </c>
      <c r="D361" s="51" t="s">
        <v>19</v>
      </c>
      <c r="E361" s="38">
        <f t="shared" si="43"/>
        <v>301.16666666666669</v>
      </c>
      <c r="F361" s="39">
        <v>15</v>
      </c>
      <c r="G361" s="53">
        <v>4517.5</v>
      </c>
      <c r="H361" s="54"/>
      <c r="I361" s="55">
        <v>18</v>
      </c>
      <c r="J361" s="56" t="s">
        <v>119</v>
      </c>
      <c r="K361" s="57"/>
      <c r="L361" s="57"/>
      <c r="M361" s="58" t="str">
        <f t="shared" si="41"/>
        <v>шт</v>
      </c>
      <c r="N361" s="59">
        <f t="shared" si="42"/>
        <v>301.16666666666669</v>
      </c>
      <c r="O361" s="60"/>
      <c r="P361" s="58">
        <v>15</v>
      </c>
      <c r="Q361" s="59">
        <f t="shared" si="44"/>
        <v>0</v>
      </c>
      <c r="R361" s="49"/>
      <c r="S361" s="49"/>
      <c r="T361" s="49"/>
      <c r="U361" s="49"/>
      <c r="V361" s="49"/>
      <c r="W361" s="49"/>
      <c r="X361" s="49"/>
      <c r="Y361" s="49"/>
      <c r="Z361" s="49"/>
      <c r="AA361" s="49"/>
    </row>
    <row r="362" spans="1:27" s="50" customFormat="1" ht="30" x14ac:dyDescent="0.25">
      <c r="A362" s="48"/>
      <c r="B362" s="52">
        <v>19</v>
      </c>
      <c r="C362" s="37" t="s">
        <v>120</v>
      </c>
      <c r="D362" s="51" t="s">
        <v>19</v>
      </c>
      <c r="E362" s="38">
        <f t="shared" si="43"/>
        <v>150</v>
      </c>
      <c r="F362" s="39">
        <v>40</v>
      </c>
      <c r="G362" s="53">
        <v>6000</v>
      </c>
      <c r="H362" s="54"/>
      <c r="I362" s="55">
        <v>19</v>
      </c>
      <c r="J362" s="56" t="s">
        <v>121</v>
      </c>
      <c r="K362" s="57"/>
      <c r="L362" s="57"/>
      <c r="M362" s="58" t="str">
        <f t="shared" si="41"/>
        <v>шт</v>
      </c>
      <c r="N362" s="59">
        <f t="shared" si="42"/>
        <v>150</v>
      </c>
      <c r="O362" s="60"/>
      <c r="P362" s="58">
        <v>40</v>
      </c>
      <c r="Q362" s="59">
        <f t="shared" si="44"/>
        <v>0</v>
      </c>
      <c r="R362" s="49"/>
      <c r="S362" s="49"/>
      <c r="T362" s="49"/>
      <c r="U362" s="49"/>
      <c r="V362" s="49"/>
      <c r="W362" s="49"/>
      <c r="X362" s="49"/>
      <c r="Y362" s="49"/>
      <c r="Z362" s="49"/>
      <c r="AA362" s="49"/>
    </row>
    <row r="363" spans="1:27" s="50" customFormat="1" ht="30" x14ac:dyDescent="0.25">
      <c r="A363" s="48"/>
      <c r="B363" s="52">
        <v>20</v>
      </c>
      <c r="C363" s="37" t="s">
        <v>122</v>
      </c>
      <c r="D363" s="51" t="s">
        <v>19</v>
      </c>
      <c r="E363" s="38">
        <f t="shared" si="43"/>
        <v>158.333</v>
      </c>
      <c r="F363" s="39">
        <v>10</v>
      </c>
      <c r="G363" s="53">
        <v>1583.33</v>
      </c>
      <c r="H363" s="54"/>
      <c r="I363" s="55">
        <v>20</v>
      </c>
      <c r="J363" s="56" t="s">
        <v>123</v>
      </c>
      <c r="K363" s="57"/>
      <c r="L363" s="57"/>
      <c r="M363" s="58" t="str">
        <f t="shared" si="41"/>
        <v>шт</v>
      </c>
      <c r="N363" s="59">
        <f t="shared" si="42"/>
        <v>158.333</v>
      </c>
      <c r="O363" s="60"/>
      <c r="P363" s="58">
        <v>10</v>
      </c>
      <c r="Q363" s="59">
        <f t="shared" si="44"/>
        <v>0</v>
      </c>
      <c r="R363" s="49"/>
      <c r="S363" s="49"/>
      <c r="T363" s="49"/>
      <c r="U363" s="49"/>
      <c r="V363" s="49"/>
      <c r="W363" s="49"/>
      <c r="X363" s="49"/>
      <c r="Y363" s="49"/>
      <c r="Z363" s="49"/>
      <c r="AA363" s="49"/>
    </row>
    <row r="364" spans="1:27" s="50" customFormat="1" ht="30" x14ac:dyDescent="0.25">
      <c r="A364" s="48"/>
      <c r="B364" s="52">
        <v>21</v>
      </c>
      <c r="C364" s="37" t="s">
        <v>47</v>
      </c>
      <c r="D364" s="51" t="s">
        <v>19</v>
      </c>
      <c r="E364" s="38">
        <f t="shared" si="43"/>
        <v>916.66700000000003</v>
      </c>
      <c r="F364" s="39">
        <v>10</v>
      </c>
      <c r="G364" s="53">
        <v>9166.67</v>
      </c>
      <c r="H364" s="54"/>
      <c r="I364" s="55">
        <v>21</v>
      </c>
      <c r="J364" s="56" t="s">
        <v>124</v>
      </c>
      <c r="K364" s="57"/>
      <c r="L364" s="57"/>
      <c r="M364" s="58" t="str">
        <f t="shared" si="41"/>
        <v>шт</v>
      </c>
      <c r="N364" s="59">
        <f t="shared" si="42"/>
        <v>916.66700000000003</v>
      </c>
      <c r="O364" s="60"/>
      <c r="P364" s="58">
        <v>10</v>
      </c>
      <c r="Q364" s="59">
        <f t="shared" si="44"/>
        <v>0</v>
      </c>
      <c r="R364" s="49"/>
      <c r="S364" s="49"/>
      <c r="T364" s="49"/>
      <c r="U364" s="49"/>
      <c r="V364" s="49"/>
      <c r="W364" s="49"/>
      <c r="X364" s="49"/>
      <c r="Y364" s="49"/>
      <c r="Z364" s="49"/>
      <c r="AA364" s="49"/>
    </row>
    <row r="365" spans="1:27" s="50" customFormat="1" ht="30" x14ac:dyDescent="0.25">
      <c r="A365" s="48"/>
      <c r="B365" s="52">
        <v>22</v>
      </c>
      <c r="C365" s="37" t="s">
        <v>304</v>
      </c>
      <c r="D365" s="51" t="s">
        <v>19</v>
      </c>
      <c r="E365" s="38">
        <f t="shared" si="43"/>
        <v>90.683333333333337</v>
      </c>
      <c r="F365" s="39">
        <v>15</v>
      </c>
      <c r="G365" s="53">
        <v>1360.25</v>
      </c>
      <c r="H365" s="54"/>
      <c r="I365" s="55">
        <v>22</v>
      </c>
      <c r="J365" s="56" t="s">
        <v>125</v>
      </c>
      <c r="K365" s="57"/>
      <c r="L365" s="57"/>
      <c r="M365" s="58" t="str">
        <f t="shared" si="41"/>
        <v>шт</v>
      </c>
      <c r="N365" s="59">
        <f t="shared" si="42"/>
        <v>90.683333333333337</v>
      </c>
      <c r="O365" s="60"/>
      <c r="P365" s="58">
        <v>15</v>
      </c>
      <c r="Q365" s="59">
        <f t="shared" si="44"/>
        <v>0</v>
      </c>
      <c r="R365" s="49"/>
      <c r="S365" s="49"/>
      <c r="T365" s="49"/>
      <c r="U365" s="49"/>
      <c r="V365" s="49"/>
      <c r="W365" s="49"/>
      <c r="X365" s="49"/>
      <c r="Y365" s="49"/>
      <c r="Z365" s="49"/>
      <c r="AA365" s="49"/>
    </row>
    <row r="366" spans="1:27" s="50" customFormat="1" ht="30" x14ac:dyDescent="0.25">
      <c r="A366" s="48"/>
      <c r="B366" s="52">
        <v>23</v>
      </c>
      <c r="C366" s="37" t="s">
        <v>234</v>
      </c>
      <c r="D366" s="51" t="s">
        <v>19</v>
      </c>
      <c r="E366" s="38">
        <f t="shared" si="43"/>
        <v>98.958299999999994</v>
      </c>
      <c r="F366" s="39">
        <v>100</v>
      </c>
      <c r="G366" s="53">
        <v>9895.83</v>
      </c>
      <c r="H366" s="54"/>
      <c r="I366" s="55">
        <v>23</v>
      </c>
      <c r="J366" s="56" t="s">
        <v>126</v>
      </c>
      <c r="K366" s="57"/>
      <c r="L366" s="57"/>
      <c r="M366" s="58" t="str">
        <f t="shared" si="41"/>
        <v>шт</v>
      </c>
      <c r="N366" s="59">
        <f t="shared" si="42"/>
        <v>98.958299999999994</v>
      </c>
      <c r="O366" s="60"/>
      <c r="P366" s="58">
        <v>100</v>
      </c>
      <c r="Q366" s="59">
        <f t="shared" si="44"/>
        <v>0</v>
      </c>
      <c r="R366" s="49"/>
      <c r="S366" s="49"/>
      <c r="T366" s="49"/>
      <c r="U366" s="49"/>
      <c r="V366" s="49"/>
      <c r="W366" s="49"/>
      <c r="X366" s="49"/>
      <c r="Y366" s="49"/>
      <c r="Z366" s="49"/>
      <c r="AA366" s="49"/>
    </row>
    <row r="367" spans="1:27" s="50" customFormat="1" ht="30" x14ac:dyDescent="0.25">
      <c r="A367" s="48"/>
      <c r="B367" s="52">
        <v>24</v>
      </c>
      <c r="C367" s="37" t="s">
        <v>52</v>
      </c>
      <c r="D367" s="51" t="s">
        <v>19</v>
      </c>
      <c r="E367" s="38">
        <f t="shared" si="43"/>
        <v>840.66750000000002</v>
      </c>
      <c r="F367" s="39">
        <v>4</v>
      </c>
      <c r="G367" s="53">
        <v>3362.67</v>
      </c>
      <c r="H367" s="54"/>
      <c r="I367" s="55">
        <v>24</v>
      </c>
      <c r="J367" s="56" t="s">
        <v>127</v>
      </c>
      <c r="K367" s="57"/>
      <c r="L367" s="57"/>
      <c r="M367" s="58" t="str">
        <f t="shared" si="41"/>
        <v>шт</v>
      </c>
      <c r="N367" s="59">
        <f t="shared" si="42"/>
        <v>840.66750000000002</v>
      </c>
      <c r="O367" s="60"/>
      <c r="P367" s="58">
        <v>4</v>
      </c>
      <c r="Q367" s="59">
        <f t="shared" si="44"/>
        <v>0</v>
      </c>
      <c r="R367" s="49"/>
      <c r="S367" s="49"/>
      <c r="T367" s="49"/>
      <c r="U367" s="49"/>
      <c r="V367" s="49"/>
      <c r="W367" s="49"/>
      <c r="X367" s="49"/>
      <c r="Y367" s="49"/>
      <c r="Z367" s="49"/>
      <c r="AA367" s="49"/>
    </row>
    <row r="368" spans="1:27" s="50" customFormat="1" ht="30" x14ac:dyDescent="0.25">
      <c r="A368" s="48"/>
      <c r="B368" s="52">
        <v>25</v>
      </c>
      <c r="C368" s="37" t="s">
        <v>54</v>
      </c>
      <c r="D368" s="51" t="s">
        <v>19</v>
      </c>
      <c r="E368" s="38">
        <f t="shared" si="43"/>
        <v>257.14210526315787</v>
      </c>
      <c r="F368" s="39">
        <v>19</v>
      </c>
      <c r="G368" s="53">
        <v>4885.7</v>
      </c>
      <c r="H368" s="54"/>
      <c r="I368" s="55">
        <v>25</v>
      </c>
      <c r="J368" s="56" t="s">
        <v>128</v>
      </c>
      <c r="K368" s="57"/>
      <c r="L368" s="57"/>
      <c r="M368" s="58" t="str">
        <f t="shared" si="41"/>
        <v>шт</v>
      </c>
      <c r="N368" s="59">
        <f t="shared" si="42"/>
        <v>257.14210526315787</v>
      </c>
      <c r="O368" s="60"/>
      <c r="P368" s="58">
        <v>19</v>
      </c>
      <c r="Q368" s="59">
        <f t="shared" si="44"/>
        <v>0</v>
      </c>
      <c r="R368" s="49"/>
      <c r="S368" s="49"/>
      <c r="T368" s="49"/>
      <c r="U368" s="49"/>
      <c r="V368" s="49"/>
      <c r="W368" s="49"/>
      <c r="X368" s="49"/>
      <c r="Y368" s="49"/>
      <c r="Z368" s="49"/>
      <c r="AA368" s="49"/>
    </row>
    <row r="369" spans="1:27" s="50" customFormat="1" ht="30" x14ac:dyDescent="0.25">
      <c r="A369" s="48"/>
      <c r="B369" s="52">
        <v>26</v>
      </c>
      <c r="C369" s="37" t="s">
        <v>56</v>
      </c>
      <c r="D369" s="51" t="s">
        <v>19</v>
      </c>
      <c r="E369" s="38">
        <f t="shared" si="43"/>
        <v>68.177499999999995</v>
      </c>
      <c r="F369" s="39">
        <v>8</v>
      </c>
      <c r="G369" s="53">
        <v>545.41999999999996</v>
      </c>
      <c r="H369" s="54"/>
      <c r="I369" s="55">
        <v>26</v>
      </c>
      <c r="J369" s="56" t="s">
        <v>129</v>
      </c>
      <c r="K369" s="57"/>
      <c r="L369" s="57"/>
      <c r="M369" s="58" t="str">
        <f t="shared" si="41"/>
        <v>шт</v>
      </c>
      <c r="N369" s="59">
        <f t="shared" si="42"/>
        <v>68.177499999999995</v>
      </c>
      <c r="O369" s="60"/>
      <c r="P369" s="58">
        <v>8</v>
      </c>
      <c r="Q369" s="59">
        <f t="shared" si="44"/>
        <v>0</v>
      </c>
      <c r="R369" s="49"/>
      <c r="S369" s="49"/>
      <c r="T369" s="49"/>
      <c r="U369" s="49"/>
      <c r="V369" s="49"/>
      <c r="W369" s="49"/>
      <c r="X369" s="49"/>
      <c r="Y369" s="49"/>
      <c r="Z369" s="49"/>
      <c r="AA369" s="49"/>
    </row>
    <row r="370" spans="1:27" s="50" customFormat="1" ht="30" x14ac:dyDescent="0.25">
      <c r="A370" s="48"/>
      <c r="B370" s="52">
        <v>27</v>
      </c>
      <c r="C370" s="37" t="s">
        <v>130</v>
      </c>
      <c r="D370" s="51" t="s">
        <v>19</v>
      </c>
      <c r="E370" s="38">
        <f t="shared" si="43"/>
        <v>68.176999999999992</v>
      </c>
      <c r="F370" s="39">
        <v>10</v>
      </c>
      <c r="G370" s="53">
        <v>681.77</v>
      </c>
      <c r="H370" s="54"/>
      <c r="I370" s="55">
        <v>27</v>
      </c>
      <c r="J370" s="56" t="s">
        <v>131</v>
      </c>
      <c r="K370" s="57"/>
      <c r="L370" s="57"/>
      <c r="M370" s="58" t="str">
        <f t="shared" si="41"/>
        <v>шт</v>
      </c>
      <c r="N370" s="59">
        <f t="shared" si="42"/>
        <v>68.176999999999992</v>
      </c>
      <c r="O370" s="60"/>
      <c r="P370" s="58">
        <v>10</v>
      </c>
      <c r="Q370" s="59">
        <f t="shared" si="44"/>
        <v>0</v>
      </c>
      <c r="R370" s="49"/>
      <c r="S370" s="49"/>
      <c r="T370" s="49"/>
      <c r="U370" s="49"/>
      <c r="V370" s="49"/>
      <c r="W370" s="49"/>
      <c r="X370" s="49"/>
      <c r="Y370" s="49"/>
      <c r="Z370" s="49"/>
      <c r="AA370" s="49"/>
    </row>
    <row r="371" spans="1:27" s="50" customFormat="1" ht="30" x14ac:dyDescent="0.25">
      <c r="A371" s="48"/>
      <c r="B371" s="52">
        <v>28</v>
      </c>
      <c r="C371" s="37" t="s">
        <v>132</v>
      </c>
      <c r="D371" s="51" t="s">
        <v>19</v>
      </c>
      <c r="E371" s="38">
        <f t="shared" si="43"/>
        <v>68.177272727272737</v>
      </c>
      <c r="F371" s="39">
        <v>11</v>
      </c>
      <c r="G371" s="53">
        <v>749.95</v>
      </c>
      <c r="H371" s="54"/>
      <c r="I371" s="55">
        <v>28</v>
      </c>
      <c r="J371" s="56" t="s">
        <v>133</v>
      </c>
      <c r="K371" s="57"/>
      <c r="L371" s="57"/>
      <c r="M371" s="58" t="str">
        <f t="shared" si="41"/>
        <v>шт</v>
      </c>
      <c r="N371" s="59">
        <f t="shared" si="42"/>
        <v>68.177272727272737</v>
      </c>
      <c r="O371" s="60"/>
      <c r="P371" s="58">
        <v>11</v>
      </c>
      <c r="Q371" s="59">
        <f t="shared" si="44"/>
        <v>0</v>
      </c>
      <c r="R371" s="49"/>
      <c r="S371" s="49"/>
      <c r="T371" s="49"/>
      <c r="U371" s="49"/>
      <c r="V371" s="49"/>
      <c r="W371" s="49"/>
      <c r="X371" s="49"/>
      <c r="Y371" s="49"/>
      <c r="Z371" s="49"/>
      <c r="AA371" s="49"/>
    </row>
    <row r="372" spans="1:27" s="50" customFormat="1" ht="30" x14ac:dyDescent="0.25">
      <c r="A372" s="48"/>
      <c r="B372" s="52">
        <v>29</v>
      </c>
      <c r="C372" s="37" t="s">
        <v>134</v>
      </c>
      <c r="D372" s="51" t="s">
        <v>19</v>
      </c>
      <c r="E372" s="38">
        <f t="shared" si="43"/>
        <v>70.2</v>
      </c>
      <c r="F372" s="39">
        <v>25</v>
      </c>
      <c r="G372" s="53">
        <v>1755</v>
      </c>
      <c r="H372" s="54"/>
      <c r="I372" s="55">
        <v>29</v>
      </c>
      <c r="J372" s="56" t="s">
        <v>135</v>
      </c>
      <c r="K372" s="57"/>
      <c r="L372" s="57"/>
      <c r="M372" s="58" t="str">
        <f t="shared" si="41"/>
        <v>шт</v>
      </c>
      <c r="N372" s="59">
        <f t="shared" si="42"/>
        <v>70.2</v>
      </c>
      <c r="O372" s="60"/>
      <c r="P372" s="58">
        <v>25</v>
      </c>
      <c r="Q372" s="59">
        <f t="shared" si="44"/>
        <v>0</v>
      </c>
      <c r="R372" s="49"/>
      <c r="S372" s="49"/>
      <c r="T372" s="49"/>
      <c r="U372" s="49"/>
      <c r="V372" s="49"/>
      <c r="W372" s="49"/>
      <c r="X372" s="49"/>
      <c r="Y372" s="49"/>
      <c r="Z372" s="49"/>
      <c r="AA372" s="49"/>
    </row>
    <row r="373" spans="1:27" s="50" customFormat="1" ht="30" x14ac:dyDescent="0.25">
      <c r="A373" s="48"/>
      <c r="B373" s="52">
        <v>30</v>
      </c>
      <c r="C373" s="37" t="s">
        <v>136</v>
      </c>
      <c r="D373" s="51" t="s">
        <v>19</v>
      </c>
      <c r="E373" s="38">
        <f t="shared" si="43"/>
        <v>103.3</v>
      </c>
      <c r="F373" s="39">
        <v>50</v>
      </c>
      <c r="G373" s="53">
        <v>5165</v>
      </c>
      <c r="H373" s="54"/>
      <c r="I373" s="55">
        <v>30</v>
      </c>
      <c r="J373" s="56" t="s">
        <v>137</v>
      </c>
      <c r="K373" s="57"/>
      <c r="L373" s="57"/>
      <c r="M373" s="58" t="str">
        <f t="shared" si="41"/>
        <v>шт</v>
      </c>
      <c r="N373" s="59">
        <f t="shared" si="42"/>
        <v>103.3</v>
      </c>
      <c r="O373" s="60"/>
      <c r="P373" s="58">
        <v>50</v>
      </c>
      <c r="Q373" s="59">
        <f t="shared" si="44"/>
        <v>0</v>
      </c>
      <c r="R373" s="49"/>
      <c r="S373" s="49"/>
      <c r="T373" s="49"/>
      <c r="U373" s="49"/>
      <c r="V373" s="49"/>
      <c r="W373" s="49"/>
      <c r="X373" s="49"/>
      <c r="Y373" s="49"/>
      <c r="Z373" s="49"/>
      <c r="AA373" s="49"/>
    </row>
    <row r="374" spans="1:27" s="50" customFormat="1" ht="30" x14ac:dyDescent="0.25">
      <c r="A374" s="48"/>
      <c r="B374" s="52">
        <v>31</v>
      </c>
      <c r="C374" s="37" t="s">
        <v>294</v>
      </c>
      <c r="D374" s="51" t="s">
        <v>19</v>
      </c>
      <c r="E374" s="38">
        <f t="shared" si="43"/>
        <v>251.03325000000001</v>
      </c>
      <c r="F374" s="39">
        <v>40</v>
      </c>
      <c r="G374" s="53">
        <v>10041.33</v>
      </c>
      <c r="H374" s="54"/>
      <c r="I374" s="55">
        <v>31</v>
      </c>
      <c r="J374" s="56" t="s">
        <v>138</v>
      </c>
      <c r="K374" s="57"/>
      <c r="L374" s="57"/>
      <c r="M374" s="58" t="str">
        <f t="shared" si="41"/>
        <v>шт</v>
      </c>
      <c r="N374" s="59">
        <f t="shared" si="42"/>
        <v>251.03325000000001</v>
      </c>
      <c r="O374" s="60"/>
      <c r="P374" s="58">
        <v>40</v>
      </c>
      <c r="Q374" s="59">
        <f t="shared" si="44"/>
        <v>0</v>
      </c>
      <c r="R374" s="49"/>
      <c r="S374" s="49"/>
      <c r="T374" s="49"/>
      <c r="U374" s="49"/>
      <c r="V374" s="49"/>
      <c r="W374" s="49"/>
      <c r="X374" s="49"/>
      <c r="Y374" s="49"/>
      <c r="Z374" s="49"/>
      <c r="AA374" s="49"/>
    </row>
    <row r="375" spans="1:27" s="50" customFormat="1" ht="30" x14ac:dyDescent="0.25">
      <c r="A375" s="48"/>
      <c r="B375" s="52">
        <v>32</v>
      </c>
      <c r="C375" s="37" t="s">
        <v>139</v>
      </c>
      <c r="D375" s="51" t="s">
        <v>19</v>
      </c>
      <c r="E375" s="38">
        <f t="shared" si="43"/>
        <v>432.90800000000002</v>
      </c>
      <c r="F375" s="39">
        <v>10</v>
      </c>
      <c r="G375" s="53">
        <v>4329.08</v>
      </c>
      <c r="H375" s="54"/>
      <c r="I375" s="55">
        <v>32</v>
      </c>
      <c r="J375" s="56" t="s">
        <v>140</v>
      </c>
      <c r="K375" s="57"/>
      <c r="L375" s="57"/>
      <c r="M375" s="58" t="str">
        <f t="shared" si="41"/>
        <v>шт</v>
      </c>
      <c r="N375" s="59">
        <f t="shared" si="42"/>
        <v>432.90800000000002</v>
      </c>
      <c r="O375" s="60"/>
      <c r="P375" s="58">
        <v>10</v>
      </c>
      <c r="Q375" s="59">
        <f t="shared" si="44"/>
        <v>0</v>
      </c>
      <c r="R375" s="49"/>
      <c r="S375" s="49"/>
      <c r="T375" s="49"/>
      <c r="U375" s="49"/>
      <c r="V375" s="49"/>
      <c r="W375" s="49"/>
      <c r="X375" s="49"/>
      <c r="Y375" s="49"/>
      <c r="Z375" s="49"/>
      <c r="AA375" s="49"/>
    </row>
    <row r="376" spans="1:27" s="50" customFormat="1" x14ac:dyDescent="0.25">
      <c r="A376" s="48"/>
      <c r="B376" s="52">
        <v>33</v>
      </c>
      <c r="C376" s="37" t="s">
        <v>141</v>
      </c>
      <c r="D376" s="51" t="s">
        <v>19</v>
      </c>
      <c r="E376" s="38">
        <f t="shared" si="43"/>
        <v>5.626666666666666</v>
      </c>
      <c r="F376" s="39">
        <v>3</v>
      </c>
      <c r="G376" s="53">
        <v>16.88</v>
      </c>
      <c r="H376" s="54"/>
      <c r="I376" s="55">
        <v>33</v>
      </c>
      <c r="J376" s="56" t="s">
        <v>142</v>
      </c>
      <c r="K376" s="57"/>
      <c r="L376" s="57"/>
      <c r="M376" s="58" t="str">
        <f t="shared" ref="M376:M397" si="45">D376</f>
        <v>шт</v>
      </c>
      <c r="N376" s="59">
        <f t="shared" ref="N376:N397" si="46">E376</f>
        <v>5.626666666666666</v>
      </c>
      <c r="O376" s="60"/>
      <c r="P376" s="58">
        <v>3</v>
      </c>
      <c r="Q376" s="59">
        <f t="shared" si="44"/>
        <v>0</v>
      </c>
      <c r="R376" s="49"/>
      <c r="S376" s="49"/>
      <c r="T376" s="49"/>
      <c r="U376" s="49"/>
      <c r="V376" s="49"/>
      <c r="W376" s="49"/>
      <c r="X376" s="49"/>
      <c r="Y376" s="49"/>
      <c r="Z376" s="49"/>
      <c r="AA376" s="49"/>
    </row>
    <row r="377" spans="1:27" s="50" customFormat="1" ht="30" x14ac:dyDescent="0.25">
      <c r="A377" s="48"/>
      <c r="B377" s="52">
        <v>34</v>
      </c>
      <c r="C377" s="37" t="s">
        <v>273</v>
      </c>
      <c r="D377" s="51" t="s">
        <v>19</v>
      </c>
      <c r="E377" s="38">
        <f t="shared" si="43"/>
        <v>1148.1600000000001</v>
      </c>
      <c r="F377" s="39">
        <v>3</v>
      </c>
      <c r="G377" s="53">
        <v>3444.48</v>
      </c>
      <c r="H377" s="54"/>
      <c r="I377" s="55">
        <v>34</v>
      </c>
      <c r="J377" s="56" t="s">
        <v>143</v>
      </c>
      <c r="K377" s="57"/>
      <c r="L377" s="57"/>
      <c r="M377" s="58" t="str">
        <f t="shared" si="45"/>
        <v>шт</v>
      </c>
      <c r="N377" s="59">
        <f t="shared" si="46"/>
        <v>1148.1600000000001</v>
      </c>
      <c r="O377" s="60"/>
      <c r="P377" s="58">
        <v>3</v>
      </c>
      <c r="Q377" s="59">
        <f t="shared" si="44"/>
        <v>0</v>
      </c>
      <c r="R377" s="49"/>
      <c r="S377" s="49"/>
      <c r="T377" s="49"/>
      <c r="U377" s="49"/>
      <c r="V377" s="49"/>
      <c r="W377" s="49"/>
      <c r="X377" s="49"/>
      <c r="Y377" s="49"/>
      <c r="Z377" s="49"/>
      <c r="AA377" s="49"/>
    </row>
    <row r="378" spans="1:27" s="50" customFormat="1" ht="45" x14ac:dyDescent="0.25">
      <c r="A378" s="48"/>
      <c r="B378" s="52">
        <v>35</v>
      </c>
      <c r="C378" s="37" t="s">
        <v>314</v>
      </c>
      <c r="D378" s="51" t="s">
        <v>19</v>
      </c>
      <c r="E378" s="38">
        <f t="shared" si="43"/>
        <v>4990.05</v>
      </c>
      <c r="F378" s="39">
        <v>5</v>
      </c>
      <c r="G378" s="53">
        <v>24950.25</v>
      </c>
      <c r="H378" s="54"/>
      <c r="I378" s="55">
        <v>35</v>
      </c>
      <c r="J378" s="56" t="s">
        <v>144</v>
      </c>
      <c r="K378" s="57"/>
      <c r="L378" s="57"/>
      <c r="M378" s="58" t="str">
        <f t="shared" si="45"/>
        <v>шт</v>
      </c>
      <c r="N378" s="59">
        <f t="shared" si="46"/>
        <v>4990.05</v>
      </c>
      <c r="O378" s="60"/>
      <c r="P378" s="58">
        <v>5</v>
      </c>
      <c r="Q378" s="59">
        <f t="shared" si="44"/>
        <v>0</v>
      </c>
      <c r="R378" s="49"/>
      <c r="S378" s="49"/>
      <c r="T378" s="49"/>
      <c r="U378" s="49"/>
      <c r="V378" s="49"/>
      <c r="W378" s="49"/>
      <c r="X378" s="49"/>
      <c r="Y378" s="49"/>
      <c r="Z378" s="49"/>
      <c r="AA378" s="49"/>
    </row>
    <row r="379" spans="1:27" s="50" customFormat="1" ht="45" x14ac:dyDescent="0.25">
      <c r="A379" s="48"/>
      <c r="B379" s="52">
        <v>36</v>
      </c>
      <c r="C379" s="37" t="s">
        <v>315</v>
      </c>
      <c r="D379" s="51" t="s">
        <v>19</v>
      </c>
      <c r="E379" s="38">
        <f t="shared" si="43"/>
        <v>2000.7</v>
      </c>
      <c r="F379" s="39">
        <v>110</v>
      </c>
      <c r="G379" s="53">
        <v>220077</v>
      </c>
      <c r="H379" s="54"/>
      <c r="I379" s="55">
        <v>36</v>
      </c>
      <c r="J379" s="56" t="s">
        <v>145</v>
      </c>
      <c r="K379" s="57"/>
      <c r="L379" s="57"/>
      <c r="M379" s="58" t="str">
        <f t="shared" si="45"/>
        <v>шт</v>
      </c>
      <c r="N379" s="59">
        <f t="shared" si="46"/>
        <v>2000.7</v>
      </c>
      <c r="O379" s="60"/>
      <c r="P379" s="58">
        <v>110</v>
      </c>
      <c r="Q379" s="59">
        <f t="shared" si="44"/>
        <v>0</v>
      </c>
      <c r="R379" s="49"/>
      <c r="S379" s="49"/>
      <c r="T379" s="49"/>
      <c r="U379" s="49"/>
      <c r="V379" s="49"/>
      <c r="W379" s="49"/>
      <c r="X379" s="49"/>
      <c r="Y379" s="49"/>
      <c r="Z379" s="49"/>
      <c r="AA379" s="49"/>
    </row>
    <row r="380" spans="1:27" s="50" customFormat="1" ht="30" x14ac:dyDescent="0.25">
      <c r="A380" s="48"/>
      <c r="B380" s="52">
        <v>37</v>
      </c>
      <c r="C380" s="37" t="s">
        <v>316</v>
      </c>
      <c r="D380" s="51" t="s">
        <v>19</v>
      </c>
      <c r="E380" s="38">
        <f t="shared" si="43"/>
        <v>401.86</v>
      </c>
      <c r="F380" s="39">
        <v>4</v>
      </c>
      <c r="G380" s="53">
        <v>1607.44</v>
      </c>
      <c r="H380" s="54"/>
      <c r="I380" s="55">
        <v>37</v>
      </c>
      <c r="J380" s="56" t="s">
        <v>146</v>
      </c>
      <c r="K380" s="57"/>
      <c r="L380" s="57"/>
      <c r="M380" s="58" t="str">
        <f t="shared" si="45"/>
        <v>шт</v>
      </c>
      <c r="N380" s="59">
        <f t="shared" si="46"/>
        <v>401.86</v>
      </c>
      <c r="O380" s="60"/>
      <c r="P380" s="58">
        <v>4</v>
      </c>
      <c r="Q380" s="59">
        <f t="shared" si="44"/>
        <v>0</v>
      </c>
      <c r="R380" s="49"/>
      <c r="S380" s="49"/>
      <c r="T380" s="49"/>
      <c r="U380" s="49"/>
      <c r="V380" s="49"/>
      <c r="W380" s="49"/>
      <c r="X380" s="49"/>
      <c r="Y380" s="49"/>
      <c r="Z380" s="49"/>
      <c r="AA380" s="49"/>
    </row>
    <row r="381" spans="1:27" s="50" customFormat="1" ht="45" x14ac:dyDescent="0.25">
      <c r="A381" s="48"/>
      <c r="B381" s="52">
        <v>38</v>
      </c>
      <c r="C381" s="37" t="s">
        <v>67</v>
      </c>
      <c r="D381" s="51" t="s">
        <v>19</v>
      </c>
      <c r="E381" s="38">
        <f t="shared" si="43"/>
        <v>3408.6</v>
      </c>
      <c r="F381" s="39">
        <v>4</v>
      </c>
      <c r="G381" s="53">
        <v>13634.4</v>
      </c>
      <c r="H381" s="54"/>
      <c r="I381" s="55">
        <v>38</v>
      </c>
      <c r="J381" s="56" t="s">
        <v>147</v>
      </c>
      <c r="K381" s="57"/>
      <c r="L381" s="57"/>
      <c r="M381" s="58" t="str">
        <f t="shared" si="45"/>
        <v>шт</v>
      </c>
      <c r="N381" s="59">
        <f t="shared" si="46"/>
        <v>3408.6</v>
      </c>
      <c r="O381" s="60"/>
      <c r="P381" s="58">
        <v>4</v>
      </c>
      <c r="Q381" s="59">
        <f t="shared" si="44"/>
        <v>0</v>
      </c>
      <c r="R381" s="49"/>
      <c r="S381" s="49"/>
      <c r="T381" s="49"/>
      <c r="U381" s="49"/>
      <c r="V381" s="49"/>
      <c r="W381" s="49"/>
      <c r="X381" s="49"/>
      <c r="Y381" s="49"/>
      <c r="Z381" s="49"/>
      <c r="AA381" s="49"/>
    </row>
    <row r="382" spans="1:27" s="50" customFormat="1" ht="45" x14ac:dyDescent="0.25">
      <c r="A382" s="48"/>
      <c r="B382" s="52">
        <v>39</v>
      </c>
      <c r="C382" s="37" t="s">
        <v>69</v>
      </c>
      <c r="D382" s="51" t="s">
        <v>19</v>
      </c>
      <c r="E382" s="38">
        <f t="shared" si="43"/>
        <v>976.73249999999996</v>
      </c>
      <c r="F382" s="39">
        <v>4</v>
      </c>
      <c r="G382" s="53">
        <v>3906.93</v>
      </c>
      <c r="H382" s="54"/>
      <c r="I382" s="55">
        <v>39</v>
      </c>
      <c r="J382" s="56" t="s">
        <v>148</v>
      </c>
      <c r="K382" s="57"/>
      <c r="L382" s="57"/>
      <c r="M382" s="58" t="str">
        <f t="shared" si="45"/>
        <v>шт</v>
      </c>
      <c r="N382" s="59">
        <f t="shared" si="46"/>
        <v>976.73249999999996</v>
      </c>
      <c r="O382" s="60"/>
      <c r="P382" s="58">
        <v>4</v>
      </c>
      <c r="Q382" s="59">
        <f t="shared" si="44"/>
        <v>0</v>
      </c>
      <c r="R382" s="49"/>
      <c r="S382" s="49"/>
      <c r="T382" s="49"/>
      <c r="U382" s="49"/>
      <c r="V382" s="49"/>
      <c r="W382" s="49"/>
      <c r="X382" s="49"/>
      <c r="Y382" s="49"/>
      <c r="Z382" s="49"/>
      <c r="AA382" s="49"/>
    </row>
    <row r="383" spans="1:27" s="50" customFormat="1" ht="30" x14ac:dyDescent="0.25">
      <c r="A383" s="48"/>
      <c r="B383" s="52">
        <v>40</v>
      </c>
      <c r="C383" s="37" t="s">
        <v>297</v>
      </c>
      <c r="D383" s="51" t="s">
        <v>19</v>
      </c>
      <c r="E383" s="38">
        <f t="shared" si="43"/>
        <v>1019.85</v>
      </c>
      <c r="F383" s="39">
        <v>6</v>
      </c>
      <c r="G383" s="53">
        <v>6119.1</v>
      </c>
      <c r="H383" s="54"/>
      <c r="I383" s="55">
        <v>40</v>
      </c>
      <c r="J383" s="56" t="s">
        <v>149</v>
      </c>
      <c r="K383" s="57"/>
      <c r="L383" s="57"/>
      <c r="M383" s="58" t="str">
        <f t="shared" si="45"/>
        <v>шт</v>
      </c>
      <c r="N383" s="59">
        <f t="shared" si="46"/>
        <v>1019.85</v>
      </c>
      <c r="O383" s="60"/>
      <c r="P383" s="58">
        <v>6</v>
      </c>
      <c r="Q383" s="59">
        <f t="shared" si="44"/>
        <v>0</v>
      </c>
      <c r="R383" s="49"/>
      <c r="S383" s="49"/>
      <c r="T383" s="49"/>
      <c r="U383" s="49"/>
      <c r="V383" s="49"/>
      <c r="W383" s="49"/>
      <c r="X383" s="49"/>
      <c r="Y383" s="49"/>
      <c r="Z383" s="49"/>
      <c r="AA383" s="49"/>
    </row>
    <row r="384" spans="1:27" s="50" customFormat="1" ht="45" x14ac:dyDescent="0.25">
      <c r="A384" s="48"/>
      <c r="B384" s="52">
        <v>41</v>
      </c>
      <c r="C384" s="37" t="s">
        <v>298</v>
      </c>
      <c r="D384" s="51" t="s">
        <v>19</v>
      </c>
      <c r="E384" s="38">
        <f t="shared" si="43"/>
        <v>3791.6166666666668</v>
      </c>
      <c r="F384" s="39">
        <v>6</v>
      </c>
      <c r="G384" s="53">
        <v>22749.7</v>
      </c>
      <c r="H384" s="54"/>
      <c r="I384" s="55">
        <v>41</v>
      </c>
      <c r="J384" s="56" t="s">
        <v>150</v>
      </c>
      <c r="K384" s="57"/>
      <c r="L384" s="57"/>
      <c r="M384" s="58" t="str">
        <f t="shared" si="45"/>
        <v>шт</v>
      </c>
      <c r="N384" s="59">
        <f t="shared" si="46"/>
        <v>3791.6166666666668</v>
      </c>
      <c r="O384" s="60"/>
      <c r="P384" s="58">
        <v>6</v>
      </c>
      <c r="Q384" s="59">
        <f t="shared" si="44"/>
        <v>0</v>
      </c>
      <c r="R384" s="49"/>
      <c r="S384" s="49"/>
      <c r="T384" s="49"/>
      <c r="U384" s="49"/>
      <c r="V384" s="49"/>
      <c r="W384" s="49"/>
      <c r="X384" s="49"/>
      <c r="Y384" s="49"/>
      <c r="Z384" s="49"/>
      <c r="AA384" s="49"/>
    </row>
    <row r="385" spans="1:27" s="50" customFormat="1" ht="30" x14ac:dyDescent="0.25">
      <c r="A385" s="48"/>
      <c r="B385" s="52">
        <v>42</v>
      </c>
      <c r="C385" s="37" t="s">
        <v>252</v>
      </c>
      <c r="D385" s="51" t="s">
        <v>19</v>
      </c>
      <c r="E385" s="38">
        <f t="shared" si="43"/>
        <v>5982.2075000000004</v>
      </c>
      <c r="F385" s="39">
        <v>4</v>
      </c>
      <c r="G385" s="53">
        <v>23928.83</v>
      </c>
      <c r="H385" s="54"/>
      <c r="I385" s="55">
        <v>42</v>
      </c>
      <c r="J385" s="56" t="s">
        <v>151</v>
      </c>
      <c r="K385" s="57"/>
      <c r="L385" s="57"/>
      <c r="M385" s="58" t="str">
        <f t="shared" si="45"/>
        <v>шт</v>
      </c>
      <c r="N385" s="59">
        <f t="shared" si="46"/>
        <v>5982.2075000000004</v>
      </c>
      <c r="O385" s="60"/>
      <c r="P385" s="58">
        <v>4</v>
      </c>
      <c r="Q385" s="59">
        <f t="shared" si="44"/>
        <v>0</v>
      </c>
      <c r="R385" s="49"/>
      <c r="S385" s="49"/>
      <c r="T385" s="49"/>
      <c r="U385" s="49"/>
      <c r="V385" s="49"/>
      <c r="W385" s="49"/>
      <c r="X385" s="49"/>
      <c r="Y385" s="49"/>
      <c r="Z385" s="49"/>
      <c r="AA385" s="49"/>
    </row>
    <row r="386" spans="1:27" s="50" customFormat="1" ht="30" x14ac:dyDescent="0.25">
      <c r="A386" s="48"/>
      <c r="B386" s="52">
        <v>43</v>
      </c>
      <c r="C386" s="37" t="s">
        <v>317</v>
      </c>
      <c r="D386" s="51" t="s">
        <v>19</v>
      </c>
      <c r="E386" s="38">
        <f t="shared" si="43"/>
        <v>393.11666666666662</v>
      </c>
      <c r="F386" s="39">
        <v>3</v>
      </c>
      <c r="G386" s="53">
        <v>1179.3499999999999</v>
      </c>
      <c r="H386" s="54"/>
      <c r="I386" s="55">
        <v>43</v>
      </c>
      <c r="J386" s="56" t="s">
        <v>152</v>
      </c>
      <c r="K386" s="57"/>
      <c r="L386" s="57"/>
      <c r="M386" s="58" t="str">
        <f t="shared" si="45"/>
        <v>шт</v>
      </c>
      <c r="N386" s="59">
        <f t="shared" si="46"/>
        <v>393.11666666666662</v>
      </c>
      <c r="O386" s="60"/>
      <c r="P386" s="58">
        <v>3</v>
      </c>
      <c r="Q386" s="59">
        <f t="shared" si="44"/>
        <v>0</v>
      </c>
      <c r="R386" s="49"/>
      <c r="S386" s="49"/>
      <c r="T386" s="49"/>
      <c r="U386" s="49"/>
      <c r="V386" s="49"/>
      <c r="W386" s="49"/>
      <c r="X386" s="49"/>
      <c r="Y386" s="49"/>
      <c r="Z386" s="49"/>
      <c r="AA386" s="49"/>
    </row>
    <row r="387" spans="1:27" s="50" customFormat="1" ht="30" x14ac:dyDescent="0.25">
      <c r="A387" s="48"/>
      <c r="B387" s="52">
        <v>44</v>
      </c>
      <c r="C387" s="37" t="s">
        <v>318</v>
      </c>
      <c r="D387" s="51" t="s">
        <v>19</v>
      </c>
      <c r="E387" s="38">
        <f t="shared" si="43"/>
        <v>12783.083333333334</v>
      </c>
      <c r="F387" s="39">
        <v>6</v>
      </c>
      <c r="G387" s="53">
        <v>76698.5</v>
      </c>
      <c r="H387" s="54"/>
      <c r="I387" s="55">
        <v>44</v>
      </c>
      <c r="J387" s="56" t="s">
        <v>153</v>
      </c>
      <c r="K387" s="57"/>
      <c r="L387" s="57"/>
      <c r="M387" s="58" t="str">
        <f t="shared" si="45"/>
        <v>шт</v>
      </c>
      <c r="N387" s="59">
        <f t="shared" si="46"/>
        <v>12783.083333333334</v>
      </c>
      <c r="O387" s="60"/>
      <c r="P387" s="58">
        <v>6</v>
      </c>
      <c r="Q387" s="59">
        <f t="shared" si="44"/>
        <v>0</v>
      </c>
      <c r="R387" s="49"/>
      <c r="S387" s="49"/>
      <c r="T387" s="49"/>
      <c r="U387" s="49"/>
      <c r="V387" s="49"/>
      <c r="W387" s="49"/>
      <c r="X387" s="49"/>
      <c r="Y387" s="49"/>
      <c r="Z387" s="49"/>
      <c r="AA387" s="49"/>
    </row>
    <row r="388" spans="1:27" s="50" customFormat="1" ht="30" x14ac:dyDescent="0.25">
      <c r="A388" s="48"/>
      <c r="B388" s="52">
        <v>45</v>
      </c>
      <c r="C388" s="37" t="s">
        <v>319</v>
      </c>
      <c r="D388" s="51" t="s">
        <v>19</v>
      </c>
      <c r="E388" s="38">
        <f t="shared" si="43"/>
        <v>535.85799999999995</v>
      </c>
      <c r="F388" s="39">
        <v>10</v>
      </c>
      <c r="G388" s="53">
        <v>5358.58</v>
      </c>
      <c r="H388" s="54"/>
      <c r="I388" s="55">
        <v>45</v>
      </c>
      <c r="J388" s="56" t="s">
        <v>154</v>
      </c>
      <c r="K388" s="57"/>
      <c r="L388" s="57"/>
      <c r="M388" s="58" t="str">
        <f t="shared" si="45"/>
        <v>шт</v>
      </c>
      <c r="N388" s="59">
        <f t="shared" si="46"/>
        <v>535.85799999999995</v>
      </c>
      <c r="O388" s="60"/>
      <c r="P388" s="58">
        <v>10</v>
      </c>
      <c r="Q388" s="59">
        <f t="shared" si="44"/>
        <v>0</v>
      </c>
      <c r="R388" s="49"/>
      <c r="S388" s="49"/>
      <c r="T388" s="49"/>
      <c r="U388" s="49"/>
      <c r="V388" s="49"/>
      <c r="W388" s="49"/>
      <c r="X388" s="49"/>
      <c r="Y388" s="49"/>
      <c r="Z388" s="49"/>
      <c r="AA388" s="49"/>
    </row>
    <row r="389" spans="1:27" s="50" customFormat="1" ht="45" x14ac:dyDescent="0.25">
      <c r="A389" s="48"/>
      <c r="B389" s="52">
        <v>46</v>
      </c>
      <c r="C389" s="37" t="s">
        <v>320</v>
      </c>
      <c r="D389" s="51" t="s">
        <v>19</v>
      </c>
      <c r="E389" s="38">
        <f t="shared" si="43"/>
        <v>558.53399999999999</v>
      </c>
      <c r="F389" s="39">
        <v>5</v>
      </c>
      <c r="G389" s="53">
        <v>2792.67</v>
      </c>
      <c r="H389" s="54"/>
      <c r="I389" s="55">
        <v>46</v>
      </c>
      <c r="J389" s="56" t="s">
        <v>155</v>
      </c>
      <c r="K389" s="57"/>
      <c r="L389" s="57"/>
      <c r="M389" s="58" t="str">
        <f t="shared" si="45"/>
        <v>шт</v>
      </c>
      <c r="N389" s="59">
        <f t="shared" si="46"/>
        <v>558.53399999999999</v>
      </c>
      <c r="O389" s="60"/>
      <c r="P389" s="58">
        <v>5</v>
      </c>
      <c r="Q389" s="59">
        <f t="shared" si="44"/>
        <v>0</v>
      </c>
      <c r="R389" s="49"/>
      <c r="S389" s="49"/>
      <c r="T389" s="49"/>
      <c r="U389" s="49"/>
      <c r="V389" s="49"/>
      <c r="W389" s="49"/>
      <c r="X389" s="49"/>
      <c r="Y389" s="49"/>
      <c r="Z389" s="49"/>
      <c r="AA389" s="49"/>
    </row>
    <row r="390" spans="1:27" s="50" customFormat="1" ht="45" x14ac:dyDescent="0.25">
      <c r="A390" s="48"/>
      <c r="B390" s="52">
        <v>47</v>
      </c>
      <c r="C390" s="37" t="s">
        <v>260</v>
      </c>
      <c r="D390" s="51" t="s">
        <v>19</v>
      </c>
      <c r="E390" s="38">
        <f t="shared" si="43"/>
        <v>1521.308125</v>
      </c>
      <c r="F390" s="39">
        <v>32</v>
      </c>
      <c r="G390" s="53">
        <v>48681.86</v>
      </c>
      <c r="H390" s="54"/>
      <c r="I390" s="55">
        <v>47</v>
      </c>
      <c r="J390" s="56" t="s">
        <v>156</v>
      </c>
      <c r="K390" s="57"/>
      <c r="L390" s="57"/>
      <c r="M390" s="58" t="str">
        <f t="shared" si="45"/>
        <v>шт</v>
      </c>
      <c r="N390" s="59">
        <f t="shared" si="46"/>
        <v>1521.308125</v>
      </c>
      <c r="O390" s="60"/>
      <c r="P390" s="58">
        <v>32</v>
      </c>
      <c r="Q390" s="59">
        <f t="shared" si="44"/>
        <v>0</v>
      </c>
      <c r="R390" s="49"/>
      <c r="S390" s="49"/>
      <c r="T390" s="49"/>
      <c r="U390" s="49"/>
      <c r="V390" s="49"/>
      <c r="W390" s="49"/>
      <c r="X390" s="49"/>
      <c r="Y390" s="49"/>
      <c r="Z390" s="49"/>
      <c r="AA390" s="49"/>
    </row>
    <row r="391" spans="1:27" s="50" customFormat="1" ht="30" x14ac:dyDescent="0.25">
      <c r="A391" s="48"/>
      <c r="B391" s="52">
        <v>48</v>
      </c>
      <c r="C391" s="37" t="s">
        <v>321</v>
      </c>
      <c r="D391" s="51" t="s">
        <v>19</v>
      </c>
      <c r="E391" s="38">
        <f t="shared" si="43"/>
        <v>2691.01</v>
      </c>
      <c r="F391" s="39">
        <v>1</v>
      </c>
      <c r="G391" s="53">
        <v>2691.01</v>
      </c>
      <c r="H391" s="54"/>
      <c r="I391" s="55">
        <v>48</v>
      </c>
      <c r="J391" s="56" t="s">
        <v>157</v>
      </c>
      <c r="K391" s="57"/>
      <c r="L391" s="57"/>
      <c r="M391" s="58" t="str">
        <f t="shared" si="45"/>
        <v>шт</v>
      </c>
      <c r="N391" s="59">
        <f t="shared" si="46"/>
        <v>2691.01</v>
      </c>
      <c r="O391" s="60"/>
      <c r="P391" s="58">
        <v>1</v>
      </c>
      <c r="Q391" s="59">
        <f t="shared" si="44"/>
        <v>0</v>
      </c>
      <c r="R391" s="49"/>
      <c r="S391" s="49"/>
      <c r="T391" s="49"/>
      <c r="U391" s="49"/>
      <c r="V391" s="49"/>
      <c r="W391" s="49"/>
      <c r="X391" s="49"/>
      <c r="Y391" s="49"/>
      <c r="Z391" s="49"/>
      <c r="AA391" s="49"/>
    </row>
    <row r="392" spans="1:27" s="50" customFormat="1" ht="45" x14ac:dyDescent="0.25">
      <c r="A392" s="48"/>
      <c r="B392" s="52">
        <v>49</v>
      </c>
      <c r="C392" s="37" t="s">
        <v>269</v>
      </c>
      <c r="D392" s="51" t="s">
        <v>19</v>
      </c>
      <c r="E392" s="38">
        <f t="shared" si="43"/>
        <v>964.6</v>
      </c>
      <c r="F392" s="39">
        <v>3</v>
      </c>
      <c r="G392" s="53">
        <v>2893.8</v>
      </c>
      <c r="H392" s="54"/>
      <c r="I392" s="55">
        <v>49</v>
      </c>
      <c r="J392" s="56" t="s">
        <v>158</v>
      </c>
      <c r="K392" s="57"/>
      <c r="L392" s="57"/>
      <c r="M392" s="58" t="str">
        <f t="shared" si="45"/>
        <v>шт</v>
      </c>
      <c r="N392" s="59">
        <f t="shared" si="46"/>
        <v>964.6</v>
      </c>
      <c r="O392" s="60"/>
      <c r="P392" s="58">
        <v>3</v>
      </c>
      <c r="Q392" s="59">
        <f t="shared" si="44"/>
        <v>0</v>
      </c>
      <c r="R392" s="49"/>
      <c r="S392" s="49"/>
      <c r="T392" s="49"/>
      <c r="U392" s="49"/>
      <c r="V392" s="49"/>
      <c r="W392" s="49"/>
      <c r="X392" s="49"/>
      <c r="Y392" s="49"/>
      <c r="Z392" s="49"/>
      <c r="AA392" s="49"/>
    </row>
    <row r="393" spans="1:27" s="50" customFormat="1" ht="30" x14ac:dyDescent="0.25">
      <c r="A393" s="48"/>
      <c r="B393" s="52">
        <v>50</v>
      </c>
      <c r="C393" s="37" t="s">
        <v>322</v>
      </c>
      <c r="D393" s="51" t="s">
        <v>19</v>
      </c>
      <c r="E393" s="38">
        <f t="shared" si="43"/>
        <v>294.66666666666669</v>
      </c>
      <c r="F393" s="39">
        <v>6</v>
      </c>
      <c r="G393" s="53">
        <v>1768</v>
      </c>
      <c r="H393" s="54"/>
      <c r="I393" s="55">
        <v>50</v>
      </c>
      <c r="J393" s="56" t="s">
        <v>159</v>
      </c>
      <c r="K393" s="57"/>
      <c r="L393" s="57"/>
      <c r="M393" s="58" t="str">
        <f t="shared" si="45"/>
        <v>шт</v>
      </c>
      <c r="N393" s="59">
        <f t="shared" si="46"/>
        <v>294.66666666666669</v>
      </c>
      <c r="O393" s="60"/>
      <c r="P393" s="58">
        <v>6</v>
      </c>
      <c r="Q393" s="59">
        <f t="shared" si="44"/>
        <v>0</v>
      </c>
      <c r="R393" s="49"/>
      <c r="S393" s="49"/>
      <c r="T393" s="49"/>
      <c r="U393" s="49"/>
      <c r="V393" s="49"/>
      <c r="W393" s="49"/>
      <c r="X393" s="49"/>
      <c r="Y393" s="49"/>
      <c r="Z393" s="49"/>
      <c r="AA393" s="49"/>
    </row>
    <row r="394" spans="1:27" s="50" customFormat="1" ht="30" x14ac:dyDescent="0.25">
      <c r="A394" s="48"/>
      <c r="B394" s="52">
        <v>51</v>
      </c>
      <c r="C394" s="37" t="s">
        <v>323</v>
      </c>
      <c r="D394" s="51" t="s">
        <v>19</v>
      </c>
      <c r="E394" s="38">
        <f>G394/F394</f>
        <v>166.67</v>
      </c>
      <c r="F394" s="39">
        <v>2</v>
      </c>
      <c r="G394" s="53">
        <v>333.34</v>
      </c>
      <c r="H394" s="54"/>
      <c r="I394" s="55">
        <v>51</v>
      </c>
      <c r="J394" s="56" t="s">
        <v>160</v>
      </c>
      <c r="K394" s="57"/>
      <c r="L394" s="57"/>
      <c r="M394" s="58" t="str">
        <f t="shared" si="45"/>
        <v>шт</v>
      </c>
      <c r="N394" s="59">
        <f t="shared" si="46"/>
        <v>166.67</v>
      </c>
      <c r="O394" s="60"/>
      <c r="P394" s="58">
        <v>2</v>
      </c>
      <c r="Q394" s="59">
        <f t="shared" si="44"/>
        <v>0</v>
      </c>
      <c r="R394" s="49"/>
      <c r="S394" s="49"/>
      <c r="T394" s="49"/>
      <c r="U394" s="49"/>
      <c r="V394" s="49"/>
      <c r="W394" s="49"/>
      <c r="X394" s="49"/>
      <c r="Y394" s="49"/>
      <c r="Z394" s="49"/>
      <c r="AA394" s="49"/>
    </row>
    <row r="395" spans="1:27" s="50" customFormat="1" ht="30" x14ac:dyDescent="0.25">
      <c r="A395" s="48"/>
      <c r="B395" s="52">
        <v>52</v>
      </c>
      <c r="C395" s="37" t="s">
        <v>276</v>
      </c>
      <c r="D395" s="51" t="s">
        <v>19</v>
      </c>
      <c r="E395" s="38">
        <f t="shared" si="43"/>
        <v>1374.8433333333332</v>
      </c>
      <c r="F395" s="39">
        <v>3</v>
      </c>
      <c r="G395" s="53">
        <v>4124.53</v>
      </c>
      <c r="H395" s="54"/>
      <c r="I395" s="55">
        <v>52</v>
      </c>
      <c r="J395" s="56" t="s">
        <v>161</v>
      </c>
      <c r="K395" s="57"/>
      <c r="L395" s="57"/>
      <c r="M395" s="58" t="str">
        <f t="shared" si="45"/>
        <v>шт</v>
      </c>
      <c r="N395" s="59">
        <f t="shared" si="46"/>
        <v>1374.8433333333332</v>
      </c>
      <c r="O395" s="60"/>
      <c r="P395" s="58">
        <v>3</v>
      </c>
      <c r="Q395" s="59">
        <f t="shared" si="44"/>
        <v>0</v>
      </c>
      <c r="R395" s="49"/>
      <c r="S395" s="49"/>
      <c r="T395" s="49"/>
      <c r="U395" s="49"/>
      <c r="V395" s="49"/>
      <c r="W395" s="49"/>
      <c r="X395" s="49"/>
      <c r="Y395" s="49"/>
      <c r="Z395" s="49"/>
      <c r="AA395" s="49"/>
    </row>
    <row r="396" spans="1:27" s="50" customFormat="1" ht="30" x14ac:dyDescent="0.25">
      <c r="A396" s="48"/>
      <c r="B396" s="52">
        <v>53</v>
      </c>
      <c r="C396" s="37" t="s">
        <v>164</v>
      </c>
      <c r="D396" s="51" t="s">
        <v>19</v>
      </c>
      <c r="E396" s="38">
        <f t="shared" si="43"/>
        <v>61.741999999999997</v>
      </c>
      <c r="F396" s="39">
        <v>10</v>
      </c>
      <c r="G396" s="53">
        <v>617.41999999999996</v>
      </c>
      <c r="H396" s="54"/>
      <c r="I396" s="55">
        <v>53</v>
      </c>
      <c r="J396" s="56" t="s">
        <v>162</v>
      </c>
      <c r="K396" s="57"/>
      <c r="L396" s="57"/>
      <c r="M396" s="58" t="str">
        <f t="shared" si="45"/>
        <v>шт</v>
      </c>
      <c r="N396" s="59">
        <f t="shared" si="46"/>
        <v>61.741999999999997</v>
      </c>
      <c r="O396" s="60"/>
      <c r="P396" s="58">
        <v>10</v>
      </c>
      <c r="Q396" s="59">
        <f t="shared" si="44"/>
        <v>0</v>
      </c>
      <c r="R396" s="49"/>
      <c r="S396" s="49"/>
      <c r="T396" s="49"/>
      <c r="U396" s="49"/>
      <c r="V396" s="49"/>
      <c r="W396" s="49"/>
      <c r="X396" s="49"/>
      <c r="Y396" s="49"/>
      <c r="Z396" s="49"/>
      <c r="AA396" s="49"/>
    </row>
    <row r="397" spans="1:27" s="50" customFormat="1" ht="30" x14ac:dyDescent="0.25">
      <c r="A397" s="48"/>
      <c r="B397" s="52">
        <v>54</v>
      </c>
      <c r="C397" s="37" t="s">
        <v>271</v>
      </c>
      <c r="D397" s="51" t="s">
        <v>19</v>
      </c>
      <c r="E397" s="38">
        <f t="shared" si="43"/>
        <v>1072.8933333333332</v>
      </c>
      <c r="F397" s="39">
        <v>3</v>
      </c>
      <c r="G397" s="53">
        <v>3218.68</v>
      </c>
      <c r="H397" s="54"/>
      <c r="I397" s="55">
        <v>54</v>
      </c>
      <c r="J397" s="56" t="s">
        <v>163</v>
      </c>
      <c r="K397" s="57"/>
      <c r="L397" s="57"/>
      <c r="M397" s="58" t="str">
        <f t="shared" si="45"/>
        <v>шт</v>
      </c>
      <c r="N397" s="59">
        <f t="shared" si="46"/>
        <v>1072.8933333333332</v>
      </c>
      <c r="O397" s="60"/>
      <c r="P397" s="58">
        <v>3</v>
      </c>
      <c r="Q397" s="59">
        <f t="shared" si="44"/>
        <v>0</v>
      </c>
      <c r="R397" s="49"/>
      <c r="S397" s="49"/>
      <c r="T397" s="49"/>
      <c r="U397" s="49"/>
      <c r="V397" s="49"/>
      <c r="W397" s="49"/>
      <c r="X397" s="49"/>
      <c r="Y397" s="49"/>
      <c r="Z397" s="49"/>
      <c r="AA397" s="49"/>
    </row>
    <row r="398" spans="1:27" s="50" customFormat="1" ht="15.75" thickBot="1" x14ac:dyDescent="0.3">
      <c r="A398" s="48"/>
      <c r="B398" s="127" t="s">
        <v>25</v>
      </c>
      <c r="C398" s="128"/>
      <c r="D398" s="128"/>
      <c r="E398" s="128"/>
      <c r="F398" s="129"/>
      <c r="G398" s="61">
        <f>SUM(G344:G397)</f>
        <v>550530.29000000015</v>
      </c>
      <c r="H398" s="62"/>
      <c r="I398" s="130" t="s">
        <v>25</v>
      </c>
      <c r="J398" s="131"/>
      <c r="K398" s="131"/>
      <c r="L398" s="131"/>
      <c r="M398" s="131"/>
      <c r="N398" s="131"/>
      <c r="O398" s="131"/>
      <c r="P398" s="132"/>
      <c r="Q398" s="64">
        <f>SUM(Q344:Q397)</f>
        <v>0</v>
      </c>
      <c r="R398" s="49"/>
      <c r="S398" s="49"/>
      <c r="T398" s="49"/>
      <c r="U398" s="49"/>
      <c r="V398" s="49"/>
      <c r="W398" s="49"/>
      <c r="X398" s="49"/>
      <c r="Y398" s="49"/>
      <c r="Z398" s="49"/>
      <c r="AA398" s="49"/>
    </row>
    <row r="399" spans="1:27" s="26" customFormat="1" ht="21" customHeight="1" thickBot="1" x14ac:dyDescent="0.3">
      <c r="A399" s="21"/>
      <c r="B399" s="114" t="s">
        <v>6</v>
      </c>
      <c r="C399" s="115"/>
      <c r="D399" s="115"/>
      <c r="E399" s="115"/>
      <c r="F399" s="116"/>
      <c r="G399" s="43">
        <f>G70+G301+G342+G398</f>
        <v>3214236.4531999989</v>
      </c>
      <c r="H399" s="25"/>
      <c r="I399" s="114" t="s">
        <v>6</v>
      </c>
      <c r="J399" s="115"/>
      <c r="K399" s="115"/>
      <c r="L399" s="115"/>
      <c r="M399" s="115"/>
      <c r="N399" s="115"/>
      <c r="O399" s="115"/>
      <c r="P399" s="116"/>
      <c r="Q399" s="43">
        <f>Q70+Q137+Q207+Q218</f>
        <v>0</v>
      </c>
      <c r="R399" s="25"/>
      <c r="S399" s="25"/>
      <c r="T399" s="25"/>
      <c r="U399" s="25"/>
      <c r="V399" s="25"/>
      <c r="W399" s="25"/>
      <c r="X399" s="25"/>
      <c r="Y399" s="25"/>
      <c r="Z399" s="25"/>
      <c r="AA399" s="25"/>
    </row>
    <row r="400" spans="1:27" s="26" customFormat="1" ht="15" customHeight="1" x14ac:dyDescent="0.25">
      <c r="A400" s="21"/>
      <c r="B400" s="125" t="s">
        <v>16</v>
      </c>
      <c r="C400" s="126"/>
      <c r="D400" s="126"/>
      <c r="E400" s="126"/>
      <c r="F400" s="44">
        <v>0.2</v>
      </c>
      <c r="G400" s="45">
        <f>G399*F400</f>
        <v>642847.29063999979</v>
      </c>
      <c r="H400" s="25"/>
      <c r="I400" s="125" t="s">
        <v>16</v>
      </c>
      <c r="J400" s="126"/>
      <c r="K400" s="126"/>
      <c r="L400" s="126"/>
      <c r="M400" s="126"/>
      <c r="N400" s="126"/>
      <c r="O400" s="126"/>
      <c r="P400" s="46">
        <v>0.2</v>
      </c>
      <c r="Q400" s="45">
        <f>Q399*P400</f>
        <v>0</v>
      </c>
      <c r="R400" s="25"/>
      <c r="S400" s="25"/>
      <c r="T400" s="25"/>
      <c r="U400" s="25"/>
      <c r="V400" s="25"/>
      <c r="W400" s="25"/>
      <c r="X400" s="25"/>
      <c r="Y400" s="25"/>
      <c r="Z400" s="25"/>
      <c r="AA400" s="25"/>
    </row>
    <row r="401" spans="1:27" s="26" customFormat="1" ht="15.75" customHeight="1" thickBot="1" x14ac:dyDescent="0.3">
      <c r="A401" s="21"/>
      <c r="B401" s="117" t="s">
        <v>7</v>
      </c>
      <c r="C401" s="118"/>
      <c r="D401" s="118"/>
      <c r="E401" s="118"/>
      <c r="F401" s="119"/>
      <c r="G401" s="47">
        <f>G399+G400</f>
        <v>3857083.7438399987</v>
      </c>
      <c r="H401" s="25"/>
      <c r="I401" s="117" t="s">
        <v>7</v>
      </c>
      <c r="J401" s="118"/>
      <c r="K401" s="118"/>
      <c r="L401" s="118"/>
      <c r="M401" s="118"/>
      <c r="N401" s="118"/>
      <c r="O401" s="118"/>
      <c r="P401" s="119"/>
      <c r="Q401" s="47">
        <f>Q399+Q400</f>
        <v>0</v>
      </c>
      <c r="R401" s="25"/>
      <c r="S401" s="25"/>
      <c r="T401" s="25"/>
      <c r="U401" s="25"/>
      <c r="V401" s="25"/>
      <c r="W401" s="25"/>
      <c r="X401" s="25"/>
      <c r="Y401" s="25"/>
      <c r="Z401" s="25"/>
      <c r="AA401" s="25"/>
    </row>
    <row r="402" spans="1:27" ht="33.75" customHeight="1" x14ac:dyDescent="0.25">
      <c r="B402" s="1"/>
      <c r="C402" s="1"/>
      <c r="D402" s="1"/>
      <c r="E402" s="17"/>
      <c r="F402" s="14"/>
      <c r="G402" s="2"/>
      <c r="H402" s="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7" ht="151.5" customHeight="1" x14ac:dyDescent="0.25">
      <c r="B403" s="3"/>
      <c r="C403" s="3"/>
      <c r="D403" s="3"/>
      <c r="E403" s="19"/>
      <c r="F403" s="15"/>
      <c r="G403" s="3"/>
      <c r="H403" s="3"/>
      <c r="I403" s="3"/>
      <c r="J403" s="140" t="s">
        <v>169</v>
      </c>
      <c r="K403" s="141"/>
      <c r="L403" s="3"/>
      <c r="M403" s="3"/>
      <c r="N403" s="3"/>
      <c r="O403" s="3"/>
      <c r="P403" s="3"/>
      <c r="Q403" s="3"/>
      <c r="R403" s="3"/>
      <c r="S403" s="3"/>
      <c r="T403" s="3"/>
      <c r="U403" s="1"/>
    </row>
    <row r="404" spans="1:27" x14ac:dyDescent="0.25">
      <c r="AA404" s="1"/>
    </row>
  </sheetData>
  <mergeCells count="37">
    <mergeCell ref="I3:Q3"/>
    <mergeCell ref="I4:L4"/>
    <mergeCell ref="J403:K403"/>
    <mergeCell ref="B342:F342"/>
    <mergeCell ref="I342:P342"/>
    <mergeCell ref="B343:Q343"/>
    <mergeCell ref="B398:F398"/>
    <mergeCell ref="I398:P398"/>
    <mergeCell ref="B219:Q219"/>
    <mergeCell ref="B301:F301"/>
    <mergeCell ref="I301:P301"/>
    <mergeCell ref="B302:Q302"/>
    <mergeCell ref="B303:Q303"/>
    <mergeCell ref="B207:F207"/>
    <mergeCell ref="I207:P207"/>
    <mergeCell ref="B208:Q208"/>
    <mergeCell ref="B1:Q1"/>
    <mergeCell ref="B3:E3"/>
    <mergeCell ref="B399:F399"/>
    <mergeCell ref="B401:F401"/>
    <mergeCell ref="B4:G4"/>
    <mergeCell ref="B7:G7"/>
    <mergeCell ref="I401:P401"/>
    <mergeCell ref="B400:E400"/>
    <mergeCell ref="I400:O400"/>
    <mergeCell ref="B218:F218"/>
    <mergeCell ref="I218:P218"/>
    <mergeCell ref="I7:Q7"/>
    <mergeCell ref="I399:P399"/>
    <mergeCell ref="B9:Q9"/>
    <mergeCell ref="B70:F70"/>
    <mergeCell ref="I70:P70"/>
    <mergeCell ref="B71:Q71"/>
    <mergeCell ref="B138:F138"/>
    <mergeCell ref="I138:P138"/>
    <mergeCell ref="B139:Q139"/>
    <mergeCell ref="B140:Q140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4294967295" verticalDpi="4294967295" r:id="rId1"/>
  <ignoredErrors>
    <ignoredError sqref="M10: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cp:lastPrinted>2019-10-01T04:23:01Z</cp:lastPrinted>
  <dcterms:created xsi:type="dcterms:W3CDTF">2018-05-22T01:14:50Z</dcterms:created>
  <dcterms:modified xsi:type="dcterms:W3CDTF">2019-10-07T07:26:23Z</dcterms:modified>
</cp:coreProperties>
</file>