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6815" windowHeight="6945"/>
  </bookViews>
  <sheets>
    <sheet name="ЮЯЭС" sheetId="6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6" l="1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R36" i="6"/>
  <c r="S36" i="6" s="1"/>
  <c r="P36" i="6"/>
  <c r="K36" i="6"/>
  <c r="R35" i="6"/>
  <c r="S35" i="6" s="1"/>
  <c r="P35" i="6"/>
  <c r="K35" i="6"/>
  <c r="R34" i="6"/>
  <c r="S34" i="6" s="1"/>
  <c r="P34" i="6"/>
  <c r="K34" i="6"/>
  <c r="R33" i="6" l="1"/>
  <c r="S33" i="6" s="1"/>
  <c r="K33" i="6"/>
  <c r="R32" i="6"/>
  <c r="S32" i="6" s="1"/>
  <c r="K32" i="6"/>
  <c r="P32" i="6"/>
  <c r="R31" i="6"/>
  <c r="S31" i="6" s="1"/>
  <c r="K31" i="6"/>
  <c r="P31" i="6"/>
  <c r="R30" i="6"/>
  <c r="S30" i="6" s="1"/>
  <c r="K30" i="6"/>
  <c r="P30" i="6"/>
  <c r="R29" i="6"/>
  <c r="S29" i="6" s="1"/>
  <c r="P29" i="6"/>
  <c r="K29" i="6"/>
  <c r="R28" i="6"/>
  <c r="S28" i="6" s="1"/>
  <c r="K28" i="6"/>
  <c r="P28" i="6"/>
  <c r="R27" i="6"/>
  <c r="S27" i="6" s="1"/>
  <c r="K27" i="6"/>
  <c r="R26" i="6"/>
  <c r="S26" i="6" s="1"/>
  <c r="K26" i="6"/>
  <c r="P26" i="6"/>
  <c r="R25" i="6"/>
  <c r="S25" i="6" s="1"/>
  <c r="K25" i="6"/>
  <c r="R24" i="6"/>
  <c r="S24" i="6" s="1"/>
  <c r="K24" i="6"/>
  <c r="P24" i="6"/>
  <c r="R23" i="6"/>
  <c r="S23" i="6" s="1"/>
  <c r="K23" i="6"/>
  <c r="R22" i="6"/>
  <c r="S22" i="6" s="1"/>
  <c r="K22" i="6"/>
  <c r="P22" i="6"/>
  <c r="R21" i="6"/>
  <c r="S21" i="6" s="1"/>
  <c r="K21" i="6"/>
  <c r="R20" i="6"/>
  <c r="S20" i="6" s="1"/>
  <c r="K20" i="6"/>
  <c r="P20" i="6"/>
  <c r="R19" i="6"/>
  <c r="S19" i="6" s="1"/>
  <c r="K19" i="6"/>
  <c r="P19" i="6"/>
  <c r="R18" i="6"/>
  <c r="S18" i="6" s="1"/>
  <c r="K18" i="6"/>
  <c r="R17" i="6"/>
  <c r="S17" i="6" s="1"/>
  <c r="K17" i="6"/>
  <c r="R16" i="6"/>
  <c r="S16" i="6" s="1"/>
  <c r="K16" i="6"/>
  <c r="P16" i="6"/>
  <c r="R15" i="6"/>
  <c r="S15" i="6" s="1"/>
  <c r="K15" i="6"/>
  <c r="P15" i="6"/>
  <c r="R14" i="6"/>
  <c r="S14" i="6" s="1"/>
  <c r="K14" i="6"/>
  <c r="P14" i="6"/>
  <c r="R13" i="6"/>
  <c r="S13" i="6" s="1"/>
  <c r="K13" i="6"/>
  <c r="R12" i="6"/>
  <c r="S12" i="6" s="1"/>
  <c r="K12" i="6"/>
  <c r="P12" i="6"/>
  <c r="R11" i="6"/>
  <c r="S11" i="6" s="1"/>
  <c r="K11" i="6"/>
  <c r="I11" i="6"/>
  <c r="P13" i="6" l="1"/>
  <c r="P25" i="6"/>
  <c r="S37" i="6"/>
  <c r="P21" i="6"/>
  <c r="P23" i="6"/>
  <c r="P11" i="6"/>
  <c r="P18" i="6"/>
  <c r="P27" i="6"/>
  <c r="P17" i="6"/>
  <c r="P33" i="6"/>
  <c r="I37" i="6" l="1"/>
  <c r="S38" i="6"/>
  <c r="S39" i="6" s="1"/>
  <c r="I38" i="6" l="1"/>
  <c r="I39" i="6" s="1"/>
</calcChain>
</file>

<file path=xl/sharedStrings.xml><?xml version="1.0" encoding="utf-8"?>
<sst xmlns="http://schemas.openxmlformats.org/spreadsheetml/2006/main" count="189" uniqueCount="74">
  <si>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</si>
  <si>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</si>
  <si>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</si>
  <si>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</si>
  <si>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</si>
  <si>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</si>
  <si>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</si>
  <si>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</si>
  <si>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</si>
  <si>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</si>
  <si>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</si>
  <si>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</si>
  <si>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</si>
  <si>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</si>
  <si>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</si>
  <si>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</si>
  <si>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</si>
  <si>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</si>
  <si>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кг</t>
  </si>
  <si>
    <t>л</t>
  </si>
  <si>
    <t>Артикул</t>
  </si>
  <si>
    <t>Необходимая фасовка</t>
  </si>
  <si>
    <t>Антифриз</t>
  </si>
  <si>
    <t>Жидкость тормозная</t>
  </si>
  <si>
    <t>Масло гидравлическое</t>
  </si>
  <si>
    <t>Масло гидравлическое ВМГЗ</t>
  </si>
  <si>
    <t>Масло для двухтактных двигателей STIHL</t>
  </si>
  <si>
    <t>Масло моторное</t>
  </si>
  <si>
    <t>Масло моторное KIXX Dynamic DI SAE 10w40 API CI-4/SL</t>
  </si>
  <si>
    <t>Масло моторное KIXX GOLD SJ SAE10w30 API SJ/CF</t>
  </si>
  <si>
    <t>Масло трансмиссионное</t>
  </si>
  <si>
    <t>Масло трансмиссионное ТСП-15К</t>
  </si>
  <si>
    <t>ДОТ-4</t>
  </si>
  <si>
    <t>ВМГЗ</t>
  </si>
  <si>
    <t>KIXX GOLD SJ SAE10w30 API SJ/CF</t>
  </si>
  <si>
    <t>ТСП-15К</t>
  </si>
  <si>
    <t>Масло индустриальное  И-20А</t>
  </si>
  <si>
    <t>Масло И-20А</t>
  </si>
  <si>
    <t>Масло моторное GS KIXX G1 SAE 5W40</t>
  </si>
  <si>
    <t xml:space="preserve">     ЛОТ 6  Смазки и смазки для автомобильной и спец. техники - Южно-Якутские ЭС</t>
  </si>
  <si>
    <t xml:space="preserve">1.6. филиал АО "Южно-Якутские электрические сети" (Отгрузочные реквизиты для транспортной компании: Республика Саха (Якутия), г. Алдан, ул. Тарабукина 60а (для филиала АО "ДРСК" "ЮЯЭС"))        </t>
  </si>
  <si>
    <t>SIBIRIA ОЖ-40 зеленый</t>
  </si>
  <si>
    <t>Sintoil Hydraulic HLP 32</t>
  </si>
  <si>
    <t>Лукойл Гейзер СТ 100</t>
  </si>
  <si>
    <t>Масло для АКПП</t>
  </si>
  <si>
    <t>Sintoil ATF II D</t>
  </si>
  <si>
    <t>Diesel CL-4 SAE 15W40 Девон</t>
  </si>
  <si>
    <t>TOTACHI Extra Hypoid Gear LSD GL-5/MT-1 75w-90</t>
  </si>
  <si>
    <t>ТНК ATF III</t>
  </si>
  <si>
    <t xml:space="preserve">Жидкость охлаждающая </t>
  </si>
  <si>
    <t>Масло гидравлическое Renolin MR 520</t>
  </si>
  <si>
    <t>Масло гидравлическое Shell Corena S3R46</t>
  </si>
  <si>
    <t>Масло гидравлическое Shell Corena S4R46</t>
  </si>
  <si>
    <t>Масло гидравлическое Лукойл Гейзер СТ 100</t>
  </si>
  <si>
    <t>Масло гидравлическое минеральное SHELL TELLUS S2 V 32</t>
  </si>
  <si>
    <t>Масло моторное для двухконтактных двигателей</t>
  </si>
  <si>
    <t>Масло трансмиссионное  ZF ECOFLUID M 75W-80</t>
  </si>
  <si>
    <t>Мочевина AdBlue</t>
  </si>
  <si>
    <t>Тосол ОЖ-40</t>
  </si>
  <si>
    <t>STIHL</t>
  </si>
  <si>
    <t>Sintec Люкс  10W40 SL/CF</t>
  </si>
  <si>
    <t>ТНК 2Т API TC</t>
  </si>
  <si>
    <t>Castrol Syntrax Limited Slip 75W140</t>
  </si>
  <si>
    <t>AdBlue</t>
  </si>
  <si>
    <t>Поставка до 31 марта 2020г</t>
  </si>
  <si>
    <r>
      <t xml:space="preserve">FUCHS MAINTAIN FRICOFIN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</si>
  <si>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Renolin MR 520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</si>
  <si>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Corena S3R46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</si>
  <si>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Corena S4R46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</si>
  <si>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SHELL TELLUS S2 V 32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</si>
  <si>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GS KIXX G1 SAE 5W40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</si>
  <si>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KIXX Dynamic DI SAE 10w40 API CI-4/SL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</si>
  <si>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r>
      <t xml:space="preserve">ZF ECOFLUID M 75W-80 </t>
    </r>
    <r>
      <rPr>
        <b/>
        <u/>
        <sz val="11"/>
        <rFont val="Times New Roman"/>
        <family val="1"/>
        <charset val="204"/>
      </rPr>
      <t>Эквивалент не предлагать*</t>
    </r>
  </si>
  <si>
    <t>* - требование завода - изготовителя  автомобильной 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</si>
</sst>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top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1" fillId="3" borderId="3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3" borderId="30" xfId="0" applyFont="1" applyFill="1" applyBorder="1" applyAlignment="1">
      <alignment vertical="center" wrapText="1"/>
    </xf>
    <xf numFmtId="0" fontId="0" fillId="0" borderId="0" xfId="0" applyAlignment="1"/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/>
    </xf>
    <xf numFmtId="4" fontId="11" fillId="0" borderId="8" xfId="0" applyNumberFormat="1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>
      <alignment horizontal="center" vertical="top"/>
    </xf>
    <xf numFmtId="49" fontId="11" fillId="0" borderId="8" xfId="0" applyNumberFormat="1" applyFont="1" applyFill="1" applyBorder="1" applyAlignment="1" applyProtection="1">
      <alignment horizontal="left" vertical="top" wrapText="1"/>
      <protection locked="0"/>
    </xf>
    <xf numFmtId="4" fontId="8" fillId="0" borderId="8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Border="1" applyAlignment="1">
      <alignment horizontal="center" vertical="top" wrapText="1"/>
    </xf>
    <xf numFmtId="4" fontId="13" fillId="0" borderId="15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top"/>
    </xf>
    <xf numFmtId="164" fontId="13" fillId="0" borderId="24" xfId="0" applyNumberFormat="1" applyFont="1" applyFill="1" applyBorder="1" applyAlignment="1" applyProtection="1">
      <alignment horizontal="center" vertical="top" wrapText="1"/>
    </xf>
    <xf numFmtId="4" fontId="13" fillId="0" borderId="23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4" fontId="13" fillId="0" borderId="22" xfId="0" applyNumberFormat="1" applyFont="1" applyFill="1" applyBorder="1" applyAlignment="1">
      <alignment horizontal="center" vertical="top" wrapText="1"/>
    </xf>
    <xf numFmtId="0" fontId="12" fillId="0" borderId="26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8" fillId="0" borderId="33" xfId="0" applyFont="1" applyBorder="1" applyAlignment="1">
      <alignment horizontal="left" vertical="top" wrapText="1"/>
    </xf>
    <xf numFmtId="0" fontId="8" fillId="0" borderId="33" xfId="0" applyFont="1" applyBorder="1" applyAlignment="1">
      <alignment horizontal="center" vertical="top"/>
    </xf>
    <xf numFmtId="0" fontId="12" fillId="0" borderId="33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center" wrapText="1"/>
    </xf>
    <xf numFmtId="0" fontId="0" fillId="0" borderId="0" xfId="0" applyFill="1"/>
    <xf numFmtId="4" fontId="13" fillId="0" borderId="10" xfId="0" applyNumberFormat="1" applyFont="1" applyFill="1" applyBorder="1" applyAlignment="1" applyProtection="1">
      <alignment horizontal="right" vertical="top" wrapText="1"/>
    </xf>
    <xf numFmtId="4" fontId="13" fillId="0" borderId="11" xfId="0" applyNumberFormat="1" applyFont="1" applyFill="1" applyBorder="1" applyAlignment="1" applyProtection="1">
      <alignment horizontal="right" vertical="top" wrapText="1"/>
    </xf>
    <xf numFmtId="4" fontId="13" fillId="0" borderId="12" xfId="0" applyNumberFormat="1" applyFont="1" applyFill="1" applyBorder="1" applyAlignment="1" applyProtection="1">
      <alignment horizontal="right" vertical="top" wrapText="1"/>
    </xf>
    <xf numFmtId="4" fontId="13" fillId="0" borderId="19" xfId="0" applyNumberFormat="1" applyFont="1" applyFill="1" applyBorder="1" applyAlignment="1" applyProtection="1">
      <alignment horizontal="right" vertical="top" wrapText="1"/>
    </xf>
    <xf numFmtId="4" fontId="13" fillId="0" borderId="18" xfId="0" applyNumberFormat="1" applyFont="1" applyFill="1" applyBorder="1" applyAlignment="1" applyProtection="1">
      <alignment horizontal="right" vertical="top" wrapText="1"/>
    </xf>
    <xf numFmtId="4" fontId="13" fillId="0" borderId="20" xfId="0" applyNumberFormat="1" applyFont="1" applyFill="1" applyBorder="1" applyAlignment="1" applyProtection="1">
      <alignment horizontal="right" vertical="top" wrapText="1"/>
    </xf>
    <xf numFmtId="4" fontId="13" fillId="0" borderId="21" xfId="0" applyNumberFormat="1" applyFont="1" applyFill="1" applyBorder="1" applyAlignment="1" applyProtection="1">
      <alignment horizontal="right" vertical="top" wrapText="1"/>
    </xf>
    <xf numFmtId="4" fontId="13" fillId="0" borderId="14" xfId="0" applyNumberFormat="1" applyFont="1" applyFill="1" applyBorder="1" applyAlignment="1" applyProtection="1">
      <alignment horizontal="right" vertical="top" wrapText="1"/>
    </xf>
    <xf numFmtId="0" fontId="10" fillId="0" borderId="26" xfId="0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top" wrapText="1"/>
    </xf>
    <xf numFmtId="0" fontId="8" fillId="0" borderId="28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6" fillId="0" borderId="35" xfId="0" applyFont="1" applyBorder="1" applyAlignment="1">
      <alignment vertical="top"/>
    </xf>
    <xf numFmtId="0" fontId="16" fillId="0" borderId="36" xfId="0" applyFont="1" applyBorder="1" applyAlignment="1">
      <alignment vertical="top"/>
    </xf>
    <xf numFmtId="0" fontId="16" fillId="0" borderId="37" xfId="0" applyFont="1" applyBorder="1" applyAlignment="1">
      <alignment vertical="top"/>
    </xf>
    <xf numFmtId="0" fontId="8" fillId="0" borderId="26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center" vertical="top"/>
    </xf>
    <xf numFmtId="2" fontId="8" fillId="0" borderId="26" xfId="0" applyNumberFormat="1" applyFont="1" applyBorder="1" applyAlignment="1">
      <alignment horizontal="center" vertical="top"/>
    </xf>
    <xf numFmtId="1" fontId="8" fillId="0" borderId="26" xfId="0" applyNumberFormat="1" applyFont="1" applyBorder="1" applyAlignment="1">
      <alignment horizontal="center" vertical="top"/>
    </xf>
    <xf numFmtId="3" fontId="8" fillId="0" borderId="26" xfId="0" applyNumberFormat="1" applyFont="1" applyBorder="1" applyAlignment="1">
      <alignment horizontal="center" vertical="top"/>
    </xf>
    <xf numFmtId="165" fontId="8" fillId="0" borderId="26" xfId="0" applyNumberFormat="1" applyFont="1" applyBorder="1" applyAlignment="1">
      <alignment horizontal="center" vertical="top"/>
    </xf>
    <xf numFmtId="4" fontId="13" fillId="0" borderId="26" xfId="0" applyNumberFormat="1" applyFont="1" applyFill="1" applyBorder="1" applyAlignment="1" applyProtection="1">
      <alignment horizontal="right" vertical="top" wrapText="1"/>
    </xf>
    <xf numFmtId="164" fontId="13" fillId="0" borderId="26" xfId="0" applyNumberFormat="1" applyFont="1" applyFill="1" applyBorder="1" applyAlignment="1" applyProtection="1">
      <alignment horizontal="center" vertical="top" wrapText="1"/>
    </xf>
    <xf numFmtId="0" fontId="9" fillId="0" borderId="38" xfId="0" applyFont="1" applyFill="1" applyBorder="1" applyAlignment="1">
      <alignment horizontal="center" vertical="top" wrapText="1"/>
    </xf>
    <xf numFmtId="0" fontId="9" fillId="0" borderId="39" xfId="0" applyFont="1" applyFill="1" applyBorder="1" applyAlignment="1">
      <alignment horizontal="center" vertical="top" wrapText="1"/>
    </xf>
    <xf numFmtId="0" fontId="8" fillId="0" borderId="39" xfId="0" applyFont="1" applyFill="1" applyBorder="1" applyAlignment="1">
      <alignment horizontal="center" vertical="top" wrapText="1"/>
    </xf>
    <xf numFmtId="0" fontId="8" fillId="0" borderId="40" xfId="0" applyFont="1" applyFill="1" applyBorder="1" applyAlignment="1">
      <alignment horizontal="center" vertical="top" wrapText="1"/>
    </xf>
    <xf numFmtId="0" fontId="10" fillId="0" borderId="41" xfId="0" applyFont="1" applyFill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top"/>
    </xf>
    <xf numFmtId="4" fontId="8" fillId="0" borderId="42" xfId="0" applyNumberFormat="1" applyFont="1" applyFill="1" applyBorder="1" applyAlignment="1">
      <alignment horizontal="center" vertical="top" wrapText="1"/>
    </xf>
    <xf numFmtId="4" fontId="13" fillId="0" borderId="41" xfId="0" applyNumberFormat="1" applyFont="1" applyFill="1" applyBorder="1" applyAlignment="1" applyProtection="1">
      <alignment horizontal="right" vertical="top" wrapText="1"/>
    </xf>
    <xf numFmtId="4" fontId="13" fillId="0" borderId="42" xfId="0" applyNumberFormat="1" applyFont="1" applyFill="1" applyBorder="1" applyAlignment="1">
      <alignment horizontal="center" vertical="top" wrapText="1"/>
    </xf>
    <xf numFmtId="4" fontId="13" fillId="0" borderId="43" xfId="0" applyNumberFormat="1" applyFont="1" applyFill="1" applyBorder="1" applyAlignment="1" applyProtection="1">
      <alignment horizontal="right" vertical="top" wrapText="1"/>
    </xf>
    <xf numFmtId="4" fontId="13" fillId="0" borderId="44" xfId="0" applyNumberFormat="1" applyFont="1" applyFill="1" applyBorder="1" applyAlignment="1" applyProtection="1">
      <alignment horizontal="right" vertical="top" wrapText="1"/>
    </xf>
    <xf numFmtId="4" fontId="13" fillId="0" borderId="45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1"/>
  <sheetViews>
    <sheetView tabSelected="1" zoomScale="85" zoomScaleNormal="85" workbookViewId="0">
      <selection activeCell="G15" sqref="G15"/>
    </sheetView>
  </sheetViews>
  <sheetFormatPr defaultRowHeight="15" x14ac:dyDescent="0.25"/>
  <cols>
    <col min="1" max="1" width="4.5703125" customWidth="1"/>
    <col min="2" max="2" width="9.140625" customWidth="1"/>
    <col min="3" max="3" width="25.7109375" style="19" customWidth="1"/>
    <col min="4" max="4" width="25" customWidth="1"/>
    <col min="5" max="5" width="17.28515625" style="49" customWidth="1"/>
    <col min="6" max="6" width="7.140625" style="41" customWidth="1"/>
    <col min="7" max="7" width="17.140625" style="41" customWidth="1"/>
    <col min="8" max="8" width="14" style="42" customWidth="1"/>
    <col min="9" max="9" width="22.85546875" style="41" customWidth="1"/>
    <col min="12" max="13" width="24.42578125" customWidth="1"/>
    <col min="14" max="14" width="21.28515625" customWidth="1"/>
    <col min="15" max="15" width="7.28515625" style="41" customWidth="1"/>
    <col min="16" max="16" width="15" style="41" customWidth="1"/>
    <col min="17" max="17" width="13.85546875" style="41" customWidth="1"/>
    <col min="18" max="18" width="8.7109375" style="42" customWidth="1"/>
    <col min="19" max="19" width="22.7109375" style="41" customWidth="1"/>
  </cols>
  <sheetData>
    <row r="1" spans="1:29" ht="34.5" customHeight="1" x14ac:dyDescent="0.25">
      <c r="B1" s="60" t="s">
        <v>2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thickBot="1" x14ac:dyDescent="0.3">
      <c r="B2" s="1"/>
      <c r="C2" s="17"/>
      <c r="D2" s="1"/>
      <c r="E2" s="47"/>
      <c r="F2" s="1"/>
      <c r="G2" s="1"/>
      <c r="H2" s="9"/>
      <c r="I2" s="1"/>
      <c r="J2" s="1"/>
      <c r="K2" s="1"/>
      <c r="L2" s="1"/>
      <c r="M2" s="1"/>
      <c r="N2" s="1"/>
      <c r="O2" s="1"/>
      <c r="P2" s="1"/>
      <c r="Q2" s="1"/>
      <c r="R2" s="9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50.25" customHeight="1" thickBot="1" x14ac:dyDescent="0.3">
      <c r="B3" s="61" t="s">
        <v>12</v>
      </c>
      <c r="C3" s="62"/>
      <c r="D3" s="62"/>
      <c r="E3" s="62"/>
      <c r="F3" s="62"/>
      <c r="G3" s="63"/>
      <c r="H3" s="15">
        <v>1684160.3</v>
      </c>
      <c r="I3" s="8" t="s">
        <v>3</v>
      </c>
      <c r="J3" s="1"/>
      <c r="K3" s="73"/>
      <c r="L3" s="74"/>
      <c r="M3" s="74"/>
      <c r="N3" s="74"/>
      <c r="O3" s="74"/>
      <c r="P3" s="74"/>
      <c r="Q3" s="74"/>
      <c r="R3" s="74"/>
      <c r="S3" s="74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customHeight="1" x14ac:dyDescent="0.25">
      <c r="B4" s="64" t="s">
        <v>39</v>
      </c>
      <c r="C4" s="64"/>
      <c r="D4" s="64"/>
      <c r="E4" s="64"/>
      <c r="F4" s="64"/>
      <c r="G4" s="64"/>
      <c r="H4" s="64"/>
      <c r="I4" s="64"/>
      <c r="J4" s="1"/>
      <c r="K4" s="1"/>
      <c r="L4" s="1"/>
      <c r="M4" s="1"/>
      <c r="N4" s="1"/>
      <c r="O4" s="1"/>
      <c r="P4" s="1"/>
      <c r="Q4" s="1"/>
      <c r="R4" s="9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4.25" customHeight="1" x14ac:dyDescent="0.25">
      <c r="B5" s="1"/>
      <c r="C5" s="17"/>
      <c r="D5" s="1"/>
      <c r="E5" s="47"/>
      <c r="F5" s="1"/>
      <c r="G5" s="1"/>
      <c r="H5" s="9"/>
      <c r="I5" s="1"/>
      <c r="J5" s="1"/>
      <c r="K5" s="1"/>
      <c r="L5" s="1"/>
      <c r="M5" s="1"/>
      <c r="N5" s="1"/>
      <c r="O5" s="1"/>
      <c r="P5" s="1"/>
      <c r="Q5" s="1"/>
      <c r="R5" s="9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B6" s="1"/>
      <c r="C6" s="17"/>
      <c r="D6" s="1"/>
      <c r="E6" s="47"/>
      <c r="F6" s="1"/>
      <c r="G6" s="1"/>
      <c r="H6" s="9"/>
      <c r="I6" s="1"/>
      <c r="J6" s="1"/>
      <c r="K6" s="1"/>
      <c r="L6" s="1"/>
      <c r="M6" s="1"/>
      <c r="N6" s="1"/>
      <c r="O6" s="1"/>
      <c r="P6" s="1"/>
      <c r="Q6" s="1"/>
      <c r="R6" s="9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32.25" customHeight="1" thickBot="1" x14ac:dyDescent="0.3">
      <c r="B7" s="65" t="s">
        <v>13</v>
      </c>
      <c r="C7" s="63"/>
      <c r="D7" s="63"/>
      <c r="E7" s="63"/>
      <c r="F7" s="66"/>
      <c r="G7" s="66"/>
      <c r="H7" s="67"/>
      <c r="I7" s="68"/>
      <c r="J7" s="3"/>
      <c r="K7" s="61" t="s">
        <v>4</v>
      </c>
      <c r="L7" s="62"/>
      <c r="M7" s="62"/>
      <c r="N7" s="62"/>
      <c r="O7" s="62"/>
      <c r="P7" s="62"/>
      <c r="Q7" s="62"/>
      <c r="R7" s="62"/>
      <c r="S7" s="69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15.5" thickBot="1" x14ac:dyDescent="0.3">
      <c r="B8" s="11" t="s">
        <v>5</v>
      </c>
      <c r="C8" s="18" t="s">
        <v>0</v>
      </c>
      <c r="D8" s="12" t="s">
        <v>20</v>
      </c>
      <c r="E8" s="48" t="s">
        <v>21</v>
      </c>
      <c r="F8" s="12" t="s">
        <v>9</v>
      </c>
      <c r="G8" s="13" t="s">
        <v>10</v>
      </c>
      <c r="H8" s="16" t="s">
        <v>6</v>
      </c>
      <c r="I8" s="14" t="s">
        <v>11</v>
      </c>
      <c r="J8" s="1"/>
      <c r="K8" s="4" t="s">
        <v>5</v>
      </c>
      <c r="L8" s="5" t="s">
        <v>1</v>
      </c>
      <c r="M8" s="5"/>
      <c r="N8" s="6" t="s">
        <v>14</v>
      </c>
      <c r="O8" s="5" t="s">
        <v>9</v>
      </c>
      <c r="P8" s="6" t="s">
        <v>10</v>
      </c>
      <c r="Q8" s="6" t="s">
        <v>15</v>
      </c>
      <c r="R8" s="10" t="s">
        <v>6</v>
      </c>
      <c r="S8" s="7" t="s">
        <v>16</v>
      </c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s="20" customFormat="1" ht="42" customHeight="1" x14ac:dyDescent="0.25">
      <c r="B9" s="87"/>
      <c r="C9" s="88" t="s">
        <v>40</v>
      </c>
      <c r="D9" s="89"/>
      <c r="E9" s="89"/>
      <c r="F9" s="89"/>
      <c r="G9" s="89"/>
      <c r="H9" s="89"/>
      <c r="I9" s="90"/>
      <c r="J9" s="21"/>
      <c r="K9" s="70" t="s">
        <v>40</v>
      </c>
      <c r="L9" s="71"/>
      <c r="M9" s="71"/>
      <c r="N9" s="71"/>
      <c r="O9" s="71"/>
      <c r="P9" s="71"/>
      <c r="Q9" s="71"/>
      <c r="R9" s="71"/>
      <c r="S9" s="72"/>
      <c r="T9" s="21"/>
      <c r="U9" s="21"/>
      <c r="V9" s="21"/>
      <c r="W9" s="21"/>
      <c r="X9" s="21"/>
      <c r="Y9" s="21"/>
      <c r="Z9" s="21"/>
      <c r="AA9" s="21"/>
      <c r="AB9" s="21"/>
      <c r="AC9" s="21"/>
    </row>
    <row r="10" spans="1:29" s="20" customFormat="1" ht="42" customHeight="1" x14ac:dyDescent="0.25">
      <c r="B10" s="91" t="s">
        <v>64</v>
      </c>
      <c r="C10" s="59"/>
      <c r="D10" s="59"/>
      <c r="E10" s="59"/>
      <c r="F10" s="59"/>
      <c r="G10" s="59"/>
      <c r="H10" s="59"/>
      <c r="I10" s="92"/>
      <c r="J10" s="21"/>
      <c r="K10" s="58" t="s">
        <v>64</v>
      </c>
      <c r="L10" s="59"/>
      <c r="M10" s="59"/>
      <c r="N10" s="59"/>
      <c r="O10" s="59"/>
      <c r="P10" s="59"/>
      <c r="Q10" s="59"/>
      <c r="R10" s="59"/>
      <c r="S10" s="40"/>
      <c r="T10" s="21"/>
      <c r="U10" s="21"/>
      <c r="V10" s="21"/>
      <c r="W10" s="21"/>
      <c r="X10" s="21"/>
      <c r="Y10" s="21"/>
      <c r="Z10" s="21"/>
      <c r="AA10" s="21"/>
      <c r="AB10" s="21"/>
      <c r="AC10" s="21"/>
    </row>
    <row r="11" spans="1:29" s="20" customFormat="1" ht="52.5" customHeight="1" x14ac:dyDescent="0.25">
      <c r="A11" s="22"/>
      <c r="B11" s="93">
        <v>1</v>
      </c>
      <c r="C11" s="78" t="s">
        <v>22</v>
      </c>
      <c r="D11" s="79" t="s">
        <v>65</v>
      </c>
      <c r="E11" s="39">
        <v>20</v>
      </c>
      <c r="F11" s="80" t="s">
        <v>19</v>
      </c>
      <c r="G11" s="81">
        <v>333.2</v>
      </c>
      <c r="H11" s="82">
        <v>100</v>
      </c>
      <c r="I11" s="94">
        <f>G11*H11</f>
        <v>33320</v>
      </c>
      <c r="J11" s="21"/>
      <c r="K11" s="24">
        <f t="shared" ref="K11:K33" si="0">B11</f>
        <v>1</v>
      </c>
      <c r="L11" s="43" t="s">
        <v>22</v>
      </c>
      <c r="M11" s="45" t="s">
        <v>65</v>
      </c>
      <c r="N11" s="25"/>
      <c r="O11" s="44" t="s">
        <v>19</v>
      </c>
      <c r="P11" s="26">
        <f>G11</f>
        <v>333.2</v>
      </c>
      <c r="Q11" s="23"/>
      <c r="R11" s="27">
        <f>H11</f>
        <v>100</v>
      </c>
      <c r="S11" s="28">
        <f>Q11*R11</f>
        <v>0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</row>
    <row r="12" spans="1:29" s="20" customFormat="1" ht="24.75" customHeight="1" x14ac:dyDescent="0.25">
      <c r="A12" s="22"/>
      <c r="B12" s="93">
        <v>2</v>
      </c>
      <c r="C12" s="78" t="s">
        <v>22</v>
      </c>
      <c r="D12" s="79" t="s">
        <v>41</v>
      </c>
      <c r="E12" s="39">
        <v>200</v>
      </c>
      <c r="F12" s="80" t="s">
        <v>19</v>
      </c>
      <c r="G12" s="81">
        <v>66.64</v>
      </c>
      <c r="H12" s="83">
        <v>1000</v>
      </c>
      <c r="I12" s="94">
        <f t="shared" ref="I12:I36" si="1">G12*H12</f>
        <v>66640</v>
      </c>
      <c r="J12" s="21"/>
      <c r="K12" s="24">
        <f t="shared" si="0"/>
        <v>2</v>
      </c>
      <c r="L12" s="43" t="s">
        <v>22</v>
      </c>
      <c r="M12" s="45" t="s">
        <v>41</v>
      </c>
      <c r="N12" s="25"/>
      <c r="O12" s="44" t="s">
        <v>19</v>
      </c>
      <c r="P12" s="26">
        <f>G12</f>
        <v>66.64</v>
      </c>
      <c r="Q12" s="23"/>
      <c r="R12" s="27">
        <f t="shared" ref="R12:R18" si="2">H12</f>
        <v>1000</v>
      </c>
      <c r="S12" s="28">
        <f t="shared" ref="S12:S18" si="3">Q12*R12</f>
        <v>0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</row>
    <row r="13" spans="1:29" s="20" customFormat="1" x14ac:dyDescent="0.25">
      <c r="A13" s="22"/>
      <c r="B13" s="93">
        <v>3</v>
      </c>
      <c r="C13" s="79" t="s">
        <v>49</v>
      </c>
      <c r="D13" s="79" t="s">
        <v>58</v>
      </c>
      <c r="E13" s="39">
        <v>200</v>
      </c>
      <c r="F13" s="80" t="s">
        <v>19</v>
      </c>
      <c r="G13" s="81">
        <v>68.91</v>
      </c>
      <c r="H13" s="83">
        <v>1600</v>
      </c>
      <c r="I13" s="94">
        <f t="shared" si="1"/>
        <v>110256</v>
      </c>
      <c r="J13" s="21"/>
      <c r="K13" s="24">
        <f t="shared" si="0"/>
        <v>3</v>
      </c>
      <c r="L13" s="45" t="s">
        <v>49</v>
      </c>
      <c r="M13" s="45" t="s">
        <v>58</v>
      </c>
      <c r="N13" s="25"/>
      <c r="O13" s="44" t="s">
        <v>19</v>
      </c>
      <c r="P13" s="26">
        <f>G13</f>
        <v>68.91</v>
      </c>
      <c r="Q13" s="23"/>
      <c r="R13" s="27">
        <f t="shared" si="2"/>
        <v>1600</v>
      </c>
      <c r="S13" s="28">
        <f t="shared" si="3"/>
        <v>0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</row>
    <row r="14" spans="1:29" s="20" customFormat="1" ht="30.75" customHeight="1" x14ac:dyDescent="0.25">
      <c r="A14" s="22"/>
      <c r="B14" s="93">
        <v>4</v>
      </c>
      <c r="C14" s="78" t="s">
        <v>23</v>
      </c>
      <c r="D14" s="79" t="s">
        <v>32</v>
      </c>
      <c r="E14" s="39">
        <v>1</v>
      </c>
      <c r="F14" s="80" t="s">
        <v>18</v>
      </c>
      <c r="G14" s="81">
        <v>131.16</v>
      </c>
      <c r="H14" s="82">
        <v>170</v>
      </c>
      <c r="I14" s="94">
        <f t="shared" si="1"/>
        <v>22297.200000000001</v>
      </c>
      <c r="J14" s="21"/>
      <c r="K14" s="24">
        <f t="shared" si="0"/>
        <v>4</v>
      </c>
      <c r="L14" s="43" t="s">
        <v>23</v>
      </c>
      <c r="M14" s="45" t="s">
        <v>32</v>
      </c>
      <c r="N14" s="25"/>
      <c r="O14" s="44" t="s">
        <v>18</v>
      </c>
      <c r="P14" s="26">
        <f>G14</f>
        <v>131.16</v>
      </c>
      <c r="Q14" s="23"/>
      <c r="R14" s="27">
        <f t="shared" si="2"/>
        <v>170</v>
      </c>
      <c r="S14" s="28">
        <f t="shared" si="3"/>
        <v>0</v>
      </c>
      <c r="T14" s="21"/>
      <c r="U14" s="21"/>
      <c r="V14" s="21"/>
      <c r="W14" s="21"/>
      <c r="X14" s="21"/>
      <c r="Y14" s="21"/>
      <c r="Z14" s="21"/>
      <c r="AA14" s="21"/>
      <c r="AB14" s="21"/>
      <c r="AC14" s="21"/>
    </row>
    <row r="15" spans="1:29" s="20" customFormat="1" ht="24.75" customHeight="1" x14ac:dyDescent="0.25">
      <c r="A15" s="22"/>
      <c r="B15" s="93">
        <v>5</v>
      </c>
      <c r="C15" s="78" t="s">
        <v>24</v>
      </c>
      <c r="D15" s="79" t="s">
        <v>42</v>
      </c>
      <c r="E15" s="39">
        <v>200</v>
      </c>
      <c r="F15" s="80" t="s">
        <v>19</v>
      </c>
      <c r="G15" s="81">
        <v>88.73</v>
      </c>
      <c r="H15" s="82">
        <v>200</v>
      </c>
      <c r="I15" s="94">
        <f t="shared" si="1"/>
        <v>17746</v>
      </c>
      <c r="J15" s="21"/>
      <c r="K15" s="24">
        <f t="shared" si="0"/>
        <v>5</v>
      </c>
      <c r="L15" s="43" t="s">
        <v>24</v>
      </c>
      <c r="M15" s="45" t="s">
        <v>42</v>
      </c>
      <c r="N15" s="25"/>
      <c r="O15" s="44" t="s">
        <v>19</v>
      </c>
      <c r="P15" s="26">
        <f>G15</f>
        <v>88.73</v>
      </c>
      <c r="Q15" s="23"/>
      <c r="R15" s="27">
        <f t="shared" si="2"/>
        <v>200</v>
      </c>
      <c r="S15" s="28">
        <f t="shared" si="3"/>
        <v>0</v>
      </c>
      <c r="T15" s="21"/>
      <c r="U15" s="21"/>
      <c r="V15" s="21"/>
      <c r="W15" s="21"/>
      <c r="X15" s="21"/>
      <c r="Y15" s="21"/>
      <c r="Z15" s="21"/>
      <c r="AA15" s="21"/>
      <c r="AB15" s="21"/>
      <c r="AC15" s="21"/>
    </row>
    <row r="16" spans="1:29" s="20" customFormat="1" ht="53.25" customHeight="1" x14ac:dyDescent="0.25">
      <c r="A16" s="22"/>
      <c r="B16" s="93">
        <v>6</v>
      </c>
      <c r="C16" s="78" t="s">
        <v>50</v>
      </c>
      <c r="D16" s="79" t="s">
        <v>66</v>
      </c>
      <c r="E16" s="39">
        <v>200</v>
      </c>
      <c r="F16" s="80" t="s">
        <v>19</v>
      </c>
      <c r="G16" s="81">
        <v>351.43</v>
      </c>
      <c r="H16" s="82">
        <v>600</v>
      </c>
      <c r="I16" s="94">
        <f t="shared" si="1"/>
        <v>210858</v>
      </c>
      <c r="J16" s="21"/>
      <c r="K16" s="24">
        <f t="shared" si="0"/>
        <v>6</v>
      </c>
      <c r="L16" s="43" t="s">
        <v>50</v>
      </c>
      <c r="M16" s="45" t="s">
        <v>66</v>
      </c>
      <c r="N16" s="25"/>
      <c r="O16" s="44" t="s">
        <v>19</v>
      </c>
      <c r="P16" s="26">
        <f t="shared" ref="P16:P18" si="4">G16</f>
        <v>351.43</v>
      </c>
      <c r="Q16" s="23"/>
      <c r="R16" s="27">
        <f t="shared" si="2"/>
        <v>600</v>
      </c>
      <c r="S16" s="28">
        <f t="shared" si="3"/>
        <v>0</v>
      </c>
      <c r="T16" s="21"/>
      <c r="U16" s="21"/>
      <c r="V16" s="21"/>
      <c r="W16" s="21"/>
      <c r="X16" s="21"/>
      <c r="Y16" s="21"/>
      <c r="Z16" s="21"/>
      <c r="AA16" s="21"/>
      <c r="AB16" s="21"/>
      <c r="AC16" s="21"/>
    </row>
    <row r="17" spans="1:29" s="20" customFormat="1" ht="52.5" customHeight="1" x14ac:dyDescent="0.25">
      <c r="A17" s="22"/>
      <c r="B17" s="93">
        <v>7</v>
      </c>
      <c r="C17" s="78" t="s">
        <v>51</v>
      </c>
      <c r="D17" s="79" t="s">
        <v>67</v>
      </c>
      <c r="E17" s="39">
        <v>200</v>
      </c>
      <c r="F17" s="80" t="s">
        <v>19</v>
      </c>
      <c r="G17" s="81">
        <v>307.62</v>
      </c>
      <c r="H17" s="82">
        <v>200</v>
      </c>
      <c r="I17" s="94">
        <f t="shared" si="1"/>
        <v>61524</v>
      </c>
      <c r="J17" s="21"/>
      <c r="K17" s="24">
        <f t="shared" si="0"/>
        <v>7</v>
      </c>
      <c r="L17" s="43" t="s">
        <v>51</v>
      </c>
      <c r="M17" s="45" t="s">
        <v>67</v>
      </c>
      <c r="N17" s="25"/>
      <c r="O17" s="44" t="s">
        <v>19</v>
      </c>
      <c r="P17" s="26">
        <f t="shared" si="4"/>
        <v>307.62</v>
      </c>
      <c r="Q17" s="23"/>
      <c r="R17" s="27">
        <f t="shared" si="2"/>
        <v>200</v>
      </c>
      <c r="S17" s="28">
        <f t="shared" si="3"/>
        <v>0</v>
      </c>
      <c r="T17" s="21"/>
      <c r="U17" s="21"/>
      <c r="V17" s="21"/>
      <c r="W17" s="21"/>
      <c r="X17" s="21"/>
      <c r="Y17" s="21"/>
      <c r="Z17" s="21"/>
      <c r="AA17" s="21"/>
      <c r="AB17" s="21"/>
      <c r="AC17" s="21"/>
    </row>
    <row r="18" spans="1:29" s="20" customFormat="1" ht="51" customHeight="1" x14ac:dyDescent="0.25">
      <c r="A18" s="22"/>
      <c r="B18" s="93">
        <v>8</v>
      </c>
      <c r="C18" s="78" t="s">
        <v>52</v>
      </c>
      <c r="D18" s="79" t="s">
        <v>68</v>
      </c>
      <c r="E18" s="39">
        <v>200</v>
      </c>
      <c r="F18" s="80" t="s">
        <v>19</v>
      </c>
      <c r="G18" s="81">
        <v>721.49</v>
      </c>
      <c r="H18" s="82">
        <v>200</v>
      </c>
      <c r="I18" s="94">
        <f t="shared" si="1"/>
        <v>144298</v>
      </c>
      <c r="J18" s="21"/>
      <c r="K18" s="24">
        <f t="shared" si="0"/>
        <v>8</v>
      </c>
      <c r="L18" s="43" t="s">
        <v>52</v>
      </c>
      <c r="M18" s="45" t="s">
        <v>68</v>
      </c>
      <c r="N18" s="25"/>
      <c r="O18" s="44" t="s">
        <v>19</v>
      </c>
      <c r="P18" s="26">
        <f t="shared" si="4"/>
        <v>721.49</v>
      </c>
      <c r="Q18" s="23"/>
      <c r="R18" s="27">
        <f t="shared" si="2"/>
        <v>200</v>
      </c>
      <c r="S18" s="28">
        <f t="shared" si="3"/>
        <v>0</v>
      </c>
      <c r="T18" s="21"/>
      <c r="U18" s="21"/>
      <c r="V18" s="21"/>
      <c r="W18" s="21"/>
      <c r="X18" s="21"/>
      <c r="Y18" s="21"/>
      <c r="Z18" s="21"/>
      <c r="AA18" s="21"/>
      <c r="AB18" s="21"/>
      <c r="AC18" s="21"/>
    </row>
    <row r="19" spans="1:29" s="20" customFormat="1" ht="26.25" customHeight="1" x14ac:dyDescent="0.25">
      <c r="A19" s="22"/>
      <c r="B19" s="93">
        <v>9</v>
      </c>
      <c r="C19" s="78" t="s">
        <v>25</v>
      </c>
      <c r="D19" s="79" t="s">
        <v>33</v>
      </c>
      <c r="E19" s="39">
        <v>200</v>
      </c>
      <c r="F19" s="80" t="s">
        <v>19</v>
      </c>
      <c r="G19" s="81">
        <v>73.27</v>
      </c>
      <c r="H19" s="82">
        <v>800</v>
      </c>
      <c r="I19" s="94">
        <f t="shared" si="1"/>
        <v>58616</v>
      </c>
      <c r="J19" s="21"/>
      <c r="K19" s="24">
        <f t="shared" si="0"/>
        <v>9</v>
      </c>
      <c r="L19" s="43" t="s">
        <v>25</v>
      </c>
      <c r="M19" s="45" t="s">
        <v>33</v>
      </c>
      <c r="N19" s="25"/>
      <c r="O19" s="44" t="s">
        <v>19</v>
      </c>
      <c r="P19" s="26">
        <f>G19</f>
        <v>73.27</v>
      </c>
      <c r="Q19" s="23"/>
      <c r="R19" s="27">
        <f>H19</f>
        <v>800</v>
      </c>
      <c r="S19" s="28">
        <f>Q19*R19</f>
        <v>0</v>
      </c>
      <c r="T19" s="21"/>
      <c r="U19" s="21"/>
      <c r="V19" s="21"/>
      <c r="W19" s="21"/>
      <c r="X19" s="21"/>
      <c r="Y19" s="21"/>
      <c r="Z19" s="21"/>
      <c r="AA19" s="21"/>
      <c r="AB19" s="21"/>
      <c r="AC19" s="21"/>
    </row>
    <row r="20" spans="1:29" s="20" customFormat="1" ht="36" customHeight="1" x14ac:dyDescent="0.25">
      <c r="A20" s="22"/>
      <c r="B20" s="93">
        <v>10</v>
      </c>
      <c r="C20" s="78" t="s">
        <v>53</v>
      </c>
      <c r="D20" s="79" t="s">
        <v>43</v>
      </c>
      <c r="E20" s="39">
        <v>200</v>
      </c>
      <c r="F20" s="80" t="s">
        <v>19</v>
      </c>
      <c r="G20" s="81">
        <v>89.65</v>
      </c>
      <c r="H20" s="82">
        <v>200</v>
      </c>
      <c r="I20" s="94">
        <f t="shared" si="1"/>
        <v>17930</v>
      </c>
      <c r="J20" s="21"/>
      <c r="K20" s="24">
        <f t="shared" si="0"/>
        <v>10</v>
      </c>
      <c r="L20" s="43" t="s">
        <v>53</v>
      </c>
      <c r="M20" s="45" t="s">
        <v>43</v>
      </c>
      <c r="N20" s="25"/>
      <c r="O20" s="44" t="s">
        <v>19</v>
      </c>
      <c r="P20" s="26">
        <f t="shared" ref="P20:P27" si="5">G20</f>
        <v>89.65</v>
      </c>
      <c r="Q20" s="23"/>
      <c r="R20" s="27">
        <f t="shared" ref="R20:R27" si="6">H20</f>
        <v>200</v>
      </c>
      <c r="S20" s="28">
        <f t="shared" ref="S20:S27" si="7">Q20*R20</f>
        <v>0</v>
      </c>
      <c r="T20" s="21"/>
      <c r="U20" s="21"/>
      <c r="V20" s="21"/>
      <c r="W20" s="21"/>
      <c r="X20" s="21"/>
      <c r="Y20" s="21"/>
      <c r="Z20" s="21"/>
      <c r="AA20" s="21"/>
      <c r="AB20" s="21"/>
      <c r="AC20" s="21"/>
    </row>
    <row r="21" spans="1:29" s="20" customFormat="1" ht="50.25" customHeight="1" x14ac:dyDescent="0.25">
      <c r="A21" s="22"/>
      <c r="B21" s="93">
        <v>11</v>
      </c>
      <c r="C21" s="78" t="s">
        <v>54</v>
      </c>
      <c r="D21" s="79" t="s">
        <v>69</v>
      </c>
      <c r="E21" s="39">
        <v>200</v>
      </c>
      <c r="F21" s="80" t="s">
        <v>19</v>
      </c>
      <c r="G21" s="81">
        <v>33.43</v>
      </c>
      <c r="H21" s="82">
        <v>200</v>
      </c>
      <c r="I21" s="94">
        <f t="shared" si="1"/>
        <v>6686</v>
      </c>
      <c r="J21" s="21"/>
      <c r="K21" s="24">
        <f t="shared" si="0"/>
        <v>11</v>
      </c>
      <c r="L21" s="43" t="s">
        <v>54</v>
      </c>
      <c r="M21" s="45" t="s">
        <v>69</v>
      </c>
      <c r="N21" s="25"/>
      <c r="O21" s="44" t="s">
        <v>19</v>
      </c>
      <c r="P21" s="26">
        <f t="shared" si="5"/>
        <v>33.43</v>
      </c>
      <c r="Q21" s="23"/>
      <c r="R21" s="27">
        <f t="shared" si="6"/>
        <v>200</v>
      </c>
      <c r="S21" s="28">
        <f t="shared" si="7"/>
        <v>0</v>
      </c>
      <c r="T21" s="21"/>
      <c r="U21" s="21"/>
      <c r="V21" s="21"/>
      <c r="W21" s="21"/>
      <c r="X21" s="21"/>
      <c r="Y21" s="21"/>
      <c r="Z21" s="21"/>
      <c r="AA21" s="21"/>
      <c r="AB21" s="21"/>
      <c r="AC21" s="21"/>
    </row>
    <row r="22" spans="1:29" s="20" customFormat="1" x14ac:dyDescent="0.25">
      <c r="A22" s="22"/>
      <c r="B22" s="93">
        <v>12</v>
      </c>
      <c r="C22" s="78" t="s">
        <v>44</v>
      </c>
      <c r="D22" s="79" t="s">
        <v>45</v>
      </c>
      <c r="E22" s="39">
        <v>200</v>
      </c>
      <c r="F22" s="80" t="s">
        <v>19</v>
      </c>
      <c r="G22" s="81">
        <v>136.77000000000001</v>
      </c>
      <c r="H22" s="82">
        <v>200</v>
      </c>
      <c r="I22" s="94">
        <f t="shared" si="1"/>
        <v>27354.000000000004</v>
      </c>
      <c r="J22" s="21"/>
      <c r="K22" s="24">
        <f t="shared" si="0"/>
        <v>12</v>
      </c>
      <c r="L22" s="43" t="s">
        <v>44</v>
      </c>
      <c r="M22" s="45" t="s">
        <v>45</v>
      </c>
      <c r="N22" s="25"/>
      <c r="O22" s="44" t="s">
        <v>19</v>
      </c>
      <c r="P22" s="26">
        <f t="shared" si="5"/>
        <v>136.77000000000001</v>
      </c>
      <c r="Q22" s="23"/>
      <c r="R22" s="27">
        <f t="shared" si="6"/>
        <v>200</v>
      </c>
      <c r="S22" s="28">
        <f t="shared" si="7"/>
        <v>0</v>
      </c>
      <c r="T22" s="21"/>
      <c r="U22" s="21"/>
      <c r="V22" s="21"/>
      <c r="W22" s="21"/>
      <c r="X22" s="21"/>
      <c r="Y22" s="21"/>
      <c r="Z22" s="21"/>
      <c r="AA22" s="21"/>
      <c r="AB22" s="21"/>
      <c r="AC22" s="21"/>
    </row>
    <row r="23" spans="1:29" s="20" customFormat="1" ht="30" x14ac:dyDescent="0.25">
      <c r="A23" s="22"/>
      <c r="B23" s="93">
        <v>13</v>
      </c>
      <c r="C23" s="78" t="s">
        <v>26</v>
      </c>
      <c r="D23" s="79" t="s">
        <v>59</v>
      </c>
      <c r="E23" s="39">
        <v>1</v>
      </c>
      <c r="F23" s="80" t="s">
        <v>19</v>
      </c>
      <c r="G23" s="81">
        <v>583.88</v>
      </c>
      <c r="H23" s="84">
        <v>50.298000000000002</v>
      </c>
      <c r="I23" s="94">
        <f t="shared" si="1"/>
        <v>29367.99624</v>
      </c>
      <c r="J23" s="21"/>
      <c r="K23" s="24">
        <f t="shared" si="0"/>
        <v>13</v>
      </c>
      <c r="L23" s="43" t="s">
        <v>26</v>
      </c>
      <c r="M23" s="45" t="s">
        <v>59</v>
      </c>
      <c r="N23" s="25"/>
      <c r="O23" s="44" t="s">
        <v>19</v>
      </c>
      <c r="P23" s="26">
        <f t="shared" si="5"/>
        <v>583.88</v>
      </c>
      <c r="Q23" s="23"/>
      <c r="R23" s="27">
        <f t="shared" si="6"/>
        <v>50.298000000000002</v>
      </c>
      <c r="S23" s="28">
        <f t="shared" si="7"/>
        <v>0</v>
      </c>
      <c r="T23" s="21"/>
      <c r="U23" s="21"/>
      <c r="V23" s="21"/>
      <c r="W23" s="21"/>
      <c r="X23" s="21"/>
      <c r="Y23" s="21"/>
      <c r="Z23" s="21"/>
      <c r="AA23" s="21"/>
      <c r="AB23" s="21"/>
      <c r="AC23" s="21"/>
    </row>
    <row r="24" spans="1:29" s="20" customFormat="1" ht="30" x14ac:dyDescent="0.25">
      <c r="A24" s="22"/>
      <c r="B24" s="93">
        <v>14</v>
      </c>
      <c r="C24" s="78" t="s">
        <v>36</v>
      </c>
      <c r="D24" s="79" t="s">
        <v>37</v>
      </c>
      <c r="E24" s="39">
        <v>4</v>
      </c>
      <c r="F24" s="80" t="s">
        <v>19</v>
      </c>
      <c r="G24" s="81">
        <v>86.41</v>
      </c>
      <c r="H24" s="82">
        <v>8</v>
      </c>
      <c r="I24" s="94">
        <f t="shared" si="1"/>
        <v>691.28</v>
      </c>
      <c r="J24" s="21"/>
      <c r="K24" s="24">
        <f t="shared" si="0"/>
        <v>14</v>
      </c>
      <c r="L24" s="43" t="s">
        <v>36</v>
      </c>
      <c r="M24" s="45" t="s">
        <v>37</v>
      </c>
      <c r="N24" s="25"/>
      <c r="O24" s="44" t="s">
        <v>19</v>
      </c>
      <c r="P24" s="26">
        <f t="shared" si="5"/>
        <v>86.41</v>
      </c>
      <c r="Q24" s="23"/>
      <c r="R24" s="27">
        <f t="shared" si="6"/>
        <v>8</v>
      </c>
      <c r="S24" s="28">
        <f t="shared" si="7"/>
        <v>0</v>
      </c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s="20" customFormat="1" ht="30" x14ac:dyDescent="0.25">
      <c r="A25" s="22"/>
      <c r="B25" s="93">
        <v>15</v>
      </c>
      <c r="C25" s="78" t="s">
        <v>27</v>
      </c>
      <c r="D25" s="79" t="s">
        <v>46</v>
      </c>
      <c r="E25" s="39">
        <v>200</v>
      </c>
      <c r="F25" s="80" t="s">
        <v>19</v>
      </c>
      <c r="G25" s="81">
        <v>112.55</v>
      </c>
      <c r="H25" s="83">
        <v>3400</v>
      </c>
      <c r="I25" s="94">
        <f t="shared" si="1"/>
        <v>382670</v>
      </c>
      <c r="J25" s="21"/>
      <c r="K25" s="24">
        <f t="shared" si="0"/>
        <v>15</v>
      </c>
      <c r="L25" s="43" t="s">
        <v>27</v>
      </c>
      <c r="M25" s="45" t="s">
        <v>46</v>
      </c>
      <c r="N25" s="25"/>
      <c r="O25" s="44" t="s">
        <v>19</v>
      </c>
      <c r="P25" s="26">
        <f t="shared" si="5"/>
        <v>112.55</v>
      </c>
      <c r="Q25" s="23"/>
      <c r="R25" s="27">
        <f t="shared" si="6"/>
        <v>3400</v>
      </c>
      <c r="S25" s="28">
        <f t="shared" si="7"/>
        <v>0</v>
      </c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 spans="1:29" s="20" customFormat="1" ht="30" x14ac:dyDescent="0.25">
      <c r="A26" s="22"/>
      <c r="B26" s="93">
        <v>16</v>
      </c>
      <c r="C26" s="78" t="s">
        <v>27</v>
      </c>
      <c r="D26" s="79" t="s">
        <v>60</v>
      </c>
      <c r="E26" s="39">
        <v>200</v>
      </c>
      <c r="F26" s="80" t="s">
        <v>19</v>
      </c>
      <c r="G26" s="81">
        <v>141.69</v>
      </c>
      <c r="H26" s="82">
        <v>400</v>
      </c>
      <c r="I26" s="94">
        <f t="shared" si="1"/>
        <v>56676</v>
      </c>
      <c r="J26" s="21"/>
      <c r="K26" s="24">
        <f t="shared" si="0"/>
        <v>16</v>
      </c>
      <c r="L26" s="43" t="s">
        <v>27</v>
      </c>
      <c r="M26" s="45" t="s">
        <v>60</v>
      </c>
      <c r="N26" s="25"/>
      <c r="O26" s="44" t="s">
        <v>19</v>
      </c>
      <c r="P26" s="26">
        <f t="shared" si="5"/>
        <v>141.69</v>
      </c>
      <c r="Q26" s="23"/>
      <c r="R26" s="27">
        <f t="shared" si="6"/>
        <v>400</v>
      </c>
      <c r="S26" s="28">
        <f t="shared" si="7"/>
        <v>0</v>
      </c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 spans="1:29" s="20" customFormat="1" ht="48.75" customHeight="1" x14ac:dyDescent="0.25">
      <c r="A27" s="22"/>
      <c r="B27" s="93">
        <v>17</v>
      </c>
      <c r="C27" s="78" t="s">
        <v>38</v>
      </c>
      <c r="D27" s="79" t="s">
        <v>70</v>
      </c>
      <c r="E27" s="39">
        <v>4</v>
      </c>
      <c r="F27" s="80" t="s">
        <v>19</v>
      </c>
      <c r="G27" s="81">
        <v>215.86</v>
      </c>
      <c r="H27" s="82">
        <v>108</v>
      </c>
      <c r="I27" s="94">
        <f t="shared" si="1"/>
        <v>23312.880000000001</v>
      </c>
      <c r="J27" s="21"/>
      <c r="K27" s="24">
        <f t="shared" si="0"/>
        <v>17</v>
      </c>
      <c r="L27" s="43" t="s">
        <v>38</v>
      </c>
      <c r="M27" s="45" t="s">
        <v>70</v>
      </c>
      <c r="N27" s="25"/>
      <c r="O27" s="44" t="s">
        <v>19</v>
      </c>
      <c r="P27" s="26">
        <f t="shared" si="5"/>
        <v>215.86</v>
      </c>
      <c r="Q27" s="23"/>
      <c r="R27" s="27">
        <f t="shared" si="6"/>
        <v>108</v>
      </c>
      <c r="S27" s="28">
        <f t="shared" si="7"/>
        <v>0</v>
      </c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 spans="1:29" s="20" customFormat="1" ht="66.75" customHeight="1" x14ac:dyDescent="0.25">
      <c r="A28" s="22"/>
      <c r="B28" s="93">
        <v>18</v>
      </c>
      <c r="C28" s="78" t="s">
        <v>28</v>
      </c>
      <c r="D28" s="79" t="s">
        <v>71</v>
      </c>
      <c r="E28" s="39">
        <v>200</v>
      </c>
      <c r="F28" s="80" t="s">
        <v>19</v>
      </c>
      <c r="G28" s="81">
        <v>179.44</v>
      </c>
      <c r="H28" s="82">
        <v>400</v>
      </c>
      <c r="I28" s="94">
        <f t="shared" si="1"/>
        <v>71776</v>
      </c>
      <c r="J28" s="21"/>
      <c r="K28" s="24">
        <f t="shared" si="0"/>
        <v>18</v>
      </c>
      <c r="L28" s="43" t="s">
        <v>28</v>
      </c>
      <c r="M28" s="45" t="s">
        <v>71</v>
      </c>
      <c r="N28" s="25"/>
      <c r="O28" s="44" t="s">
        <v>19</v>
      </c>
      <c r="P28" s="26">
        <f>G28</f>
        <v>179.44</v>
      </c>
      <c r="Q28" s="23"/>
      <c r="R28" s="27">
        <f>H28</f>
        <v>400</v>
      </c>
      <c r="S28" s="28">
        <f>Q28*R28</f>
        <v>0</v>
      </c>
      <c r="T28" s="21"/>
      <c r="U28" s="21"/>
      <c r="V28" s="21"/>
      <c r="W28" s="21"/>
      <c r="X28" s="21"/>
      <c r="Y28" s="21"/>
      <c r="Z28" s="21"/>
      <c r="AA28" s="21"/>
      <c r="AB28" s="21"/>
      <c r="AC28" s="21"/>
    </row>
    <row r="29" spans="1:29" s="20" customFormat="1" ht="45" x14ac:dyDescent="0.25">
      <c r="A29" s="22"/>
      <c r="B29" s="93">
        <v>19</v>
      </c>
      <c r="C29" s="78" t="s">
        <v>29</v>
      </c>
      <c r="D29" s="79" t="s">
        <v>34</v>
      </c>
      <c r="E29" s="39">
        <v>4</v>
      </c>
      <c r="F29" s="80" t="s">
        <v>19</v>
      </c>
      <c r="G29" s="81">
        <v>191.91</v>
      </c>
      <c r="H29" s="82">
        <v>100</v>
      </c>
      <c r="I29" s="94">
        <f t="shared" si="1"/>
        <v>19191</v>
      </c>
      <c r="J29" s="21"/>
      <c r="K29" s="24">
        <f t="shared" si="0"/>
        <v>19</v>
      </c>
      <c r="L29" s="43" t="s">
        <v>29</v>
      </c>
      <c r="M29" s="45" t="s">
        <v>34</v>
      </c>
      <c r="N29" s="25"/>
      <c r="O29" s="44" t="s">
        <v>19</v>
      </c>
      <c r="P29" s="26">
        <f t="shared" ref="P29:P33" si="8">G29</f>
        <v>191.91</v>
      </c>
      <c r="Q29" s="23"/>
      <c r="R29" s="27">
        <f t="shared" ref="R29:R33" si="9">H29</f>
        <v>100</v>
      </c>
      <c r="S29" s="28">
        <f t="shared" ref="S29:S33" si="10">Q29*R29</f>
        <v>0</v>
      </c>
      <c r="T29" s="21"/>
      <c r="U29" s="21"/>
      <c r="V29" s="21"/>
      <c r="W29" s="21"/>
      <c r="X29" s="21"/>
      <c r="Y29" s="21"/>
      <c r="Z29" s="21"/>
      <c r="AA29" s="21"/>
      <c r="AB29" s="21"/>
      <c r="AC29" s="21"/>
    </row>
    <row r="30" spans="1:29" s="20" customFormat="1" ht="45" x14ac:dyDescent="0.25">
      <c r="A30" s="22"/>
      <c r="B30" s="93">
        <v>20</v>
      </c>
      <c r="C30" s="78" t="s">
        <v>55</v>
      </c>
      <c r="D30" s="79" t="s">
        <v>61</v>
      </c>
      <c r="E30" s="39">
        <v>1</v>
      </c>
      <c r="F30" s="80" t="s">
        <v>19</v>
      </c>
      <c r="G30" s="81">
        <v>159.63</v>
      </c>
      <c r="H30" s="81">
        <v>0.24</v>
      </c>
      <c r="I30" s="94">
        <f t="shared" si="1"/>
        <v>38.311199999999999</v>
      </c>
      <c r="J30" s="21"/>
      <c r="K30" s="24">
        <f t="shared" si="0"/>
        <v>20</v>
      </c>
      <c r="L30" s="43" t="s">
        <v>55</v>
      </c>
      <c r="M30" s="45" t="s">
        <v>61</v>
      </c>
      <c r="N30" s="25"/>
      <c r="O30" s="44" t="s">
        <v>19</v>
      </c>
      <c r="P30" s="26">
        <f t="shared" si="8"/>
        <v>159.63</v>
      </c>
      <c r="Q30" s="23"/>
      <c r="R30" s="27">
        <f t="shared" si="9"/>
        <v>0.24</v>
      </c>
      <c r="S30" s="28">
        <f t="shared" si="10"/>
        <v>0</v>
      </c>
      <c r="T30" s="21"/>
      <c r="U30" s="21"/>
      <c r="V30" s="21"/>
      <c r="W30" s="21"/>
      <c r="X30" s="21"/>
      <c r="Y30" s="21"/>
      <c r="Z30" s="21"/>
      <c r="AA30" s="21"/>
      <c r="AB30" s="21"/>
      <c r="AC30" s="21"/>
    </row>
    <row r="31" spans="1:29" s="20" customFormat="1" ht="46.5" customHeight="1" x14ac:dyDescent="0.25">
      <c r="A31" s="22"/>
      <c r="B31" s="93">
        <v>21</v>
      </c>
      <c r="C31" s="78" t="s">
        <v>30</v>
      </c>
      <c r="D31" s="79" t="s">
        <v>62</v>
      </c>
      <c r="E31" s="39">
        <v>20</v>
      </c>
      <c r="F31" s="80" t="s">
        <v>19</v>
      </c>
      <c r="G31" s="81">
        <v>820.3</v>
      </c>
      <c r="H31" s="82">
        <v>100</v>
      </c>
      <c r="I31" s="94">
        <f t="shared" si="1"/>
        <v>82030</v>
      </c>
      <c r="J31" s="21"/>
      <c r="K31" s="24">
        <f t="shared" si="0"/>
        <v>21</v>
      </c>
      <c r="L31" s="43" t="s">
        <v>30</v>
      </c>
      <c r="M31" s="45" t="s">
        <v>62</v>
      </c>
      <c r="N31" s="25"/>
      <c r="O31" s="44" t="s">
        <v>19</v>
      </c>
      <c r="P31" s="26">
        <f t="shared" si="8"/>
        <v>820.3</v>
      </c>
      <c r="Q31" s="23"/>
      <c r="R31" s="27">
        <f t="shared" si="9"/>
        <v>100</v>
      </c>
      <c r="S31" s="28">
        <f t="shared" si="10"/>
        <v>0</v>
      </c>
      <c r="T31" s="21"/>
      <c r="U31" s="21"/>
      <c r="V31" s="21"/>
      <c r="W31" s="21"/>
      <c r="X31" s="21"/>
      <c r="Y31" s="21"/>
      <c r="Z31" s="21"/>
      <c r="AA31" s="21"/>
      <c r="AB31" s="21"/>
      <c r="AC31" s="21"/>
    </row>
    <row r="32" spans="1:29" s="20" customFormat="1" ht="48" customHeight="1" x14ac:dyDescent="0.25">
      <c r="A32" s="22"/>
      <c r="B32" s="93">
        <v>22</v>
      </c>
      <c r="C32" s="78" t="s">
        <v>30</v>
      </c>
      <c r="D32" s="79" t="s">
        <v>47</v>
      </c>
      <c r="E32" s="39">
        <v>4</v>
      </c>
      <c r="F32" s="80" t="s">
        <v>19</v>
      </c>
      <c r="G32" s="81">
        <v>532.17999999999995</v>
      </c>
      <c r="H32" s="82">
        <v>20</v>
      </c>
      <c r="I32" s="94">
        <f t="shared" si="1"/>
        <v>10643.599999999999</v>
      </c>
      <c r="J32" s="21"/>
      <c r="K32" s="24">
        <f t="shared" si="0"/>
        <v>22</v>
      </c>
      <c r="L32" s="43" t="s">
        <v>30</v>
      </c>
      <c r="M32" s="45" t="s">
        <v>47</v>
      </c>
      <c r="N32" s="25"/>
      <c r="O32" s="44" t="s">
        <v>19</v>
      </c>
      <c r="P32" s="26">
        <f t="shared" si="8"/>
        <v>532.17999999999995</v>
      </c>
      <c r="Q32" s="23"/>
      <c r="R32" s="27">
        <f t="shared" si="9"/>
        <v>20</v>
      </c>
      <c r="S32" s="28">
        <f t="shared" si="10"/>
        <v>0</v>
      </c>
      <c r="T32" s="21"/>
      <c r="U32" s="21"/>
      <c r="V32" s="21"/>
      <c r="W32" s="21"/>
      <c r="X32" s="21"/>
      <c r="Y32" s="21"/>
      <c r="Z32" s="21"/>
      <c r="AA32" s="21"/>
      <c r="AB32" s="21"/>
      <c r="AC32" s="21"/>
    </row>
    <row r="33" spans="1:29" s="20" customFormat="1" ht="21" customHeight="1" x14ac:dyDescent="0.25">
      <c r="A33" s="22"/>
      <c r="B33" s="93">
        <v>23</v>
      </c>
      <c r="C33" s="78" t="s">
        <v>30</v>
      </c>
      <c r="D33" s="79" t="s">
        <v>48</v>
      </c>
      <c r="E33" s="39">
        <v>200</v>
      </c>
      <c r="F33" s="80" t="s">
        <v>19</v>
      </c>
      <c r="G33" s="81">
        <v>162.38999999999999</v>
      </c>
      <c r="H33" s="82">
        <v>200</v>
      </c>
      <c r="I33" s="94">
        <f t="shared" si="1"/>
        <v>32477.999999999996</v>
      </c>
      <c r="J33" s="21"/>
      <c r="K33" s="24">
        <f t="shared" si="0"/>
        <v>23</v>
      </c>
      <c r="L33" s="43" t="s">
        <v>30</v>
      </c>
      <c r="M33" s="45" t="s">
        <v>48</v>
      </c>
      <c r="N33" s="25"/>
      <c r="O33" s="44" t="s">
        <v>19</v>
      </c>
      <c r="P33" s="26">
        <f t="shared" si="8"/>
        <v>162.38999999999999</v>
      </c>
      <c r="Q33" s="23"/>
      <c r="R33" s="27">
        <f t="shared" si="9"/>
        <v>200</v>
      </c>
      <c r="S33" s="28">
        <f t="shared" si="10"/>
        <v>0</v>
      </c>
      <c r="T33" s="21"/>
      <c r="U33" s="21"/>
      <c r="V33" s="21"/>
      <c r="W33" s="21"/>
      <c r="X33" s="21"/>
      <c r="Y33" s="21"/>
      <c r="Z33" s="21"/>
      <c r="AA33" s="21"/>
      <c r="AB33" s="21"/>
      <c r="AC33" s="21"/>
    </row>
    <row r="34" spans="1:29" s="20" customFormat="1" ht="50.25" customHeight="1" x14ac:dyDescent="0.25">
      <c r="A34" s="22"/>
      <c r="B34" s="93">
        <v>24</v>
      </c>
      <c r="C34" s="78" t="s">
        <v>56</v>
      </c>
      <c r="D34" s="79" t="s">
        <v>72</v>
      </c>
      <c r="E34" s="39">
        <v>200</v>
      </c>
      <c r="F34" s="80" t="s">
        <v>19</v>
      </c>
      <c r="G34" s="81">
        <v>600</v>
      </c>
      <c r="H34" s="82">
        <v>200</v>
      </c>
      <c r="I34" s="94">
        <f t="shared" si="1"/>
        <v>120000</v>
      </c>
      <c r="J34" s="21"/>
      <c r="K34" s="24">
        <f t="shared" ref="K34:K36" si="11">B34</f>
        <v>24</v>
      </c>
      <c r="L34" s="43" t="s">
        <v>56</v>
      </c>
      <c r="M34" s="45" t="s">
        <v>72</v>
      </c>
      <c r="N34" s="25"/>
      <c r="O34" s="44" t="s">
        <v>19</v>
      </c>
      <c r="P34" s="26">
        <f>G34</f>
        <v>600</v>
      </c>
      <c r="Q34" s="23"/>
      <c r="R34" s="27">
        <f>H34</f>
        <v>200</v>
      </c>
      <c r="S34" s="28">
        <f>Q34*R34</f>
        <v>0</v>
      </c>
      <c r="T34" s="21"/>
      <c r="U34" s="21"/>
      <c r="V34" s="21"/>
      <c r="W34" s="21"/>
      <c r="X34" s="21"/>
      <c r="Y34" s="21"/>
      <c r="Z34" s="21"/>
      <c r="AA34" s="21"/>
      <c r="AB34" s="21"/>
      <c r="AC34" s="21"/>
    </row>
    <row r="35" spans="1:29" s="20" customFormat="1" ht="30" x14ac:dyDescent="0.25">
      <c r="A35" s="22"/>
      <c r="B35" s="93">
        <v>25</v>
      </c>
      <c r="C35" s="78" t="s">
        <v>31</v>
      </c>
      <c r="D35" s="79" t="s">
        <v>35</v>
      </c>
      <c r="E35" s="39">
        <v>200</v>
      </c>
      <c r="F35" s="80" t="s">
        <v>19</v>
      </c>
      <c r="G35" s="81">
        <v>74.599999999999994</v>
      </c>
      <c r="H35" s="82">
        <v>600</v>
      </c>
      <c r="I35" s="94">
        <f t="shared" si="1"/>
        <v>44760</v>
      </c>
      <c r="J35" s="21"/>
      <c r="K35" s="24">
        <f t="shared" si="11"/>
        <v>25</v>
      </c>
      <c r="L35" s="43" t="s">
        <v>31</v>
      </c>
      <c r="M35" s="45" t="s">
        <v>35</v>
      </c>
      <c r="N35" s="25"/>
      <c r="O35" s="44" t="s">
        <v>19</v>
      </c>
      <c r="P35" s="26">
        <f t="shared" ref="P35:P36" si="12">G35</f>
        <v>74.599999999999994</v>
      </c>
      <c r="Q35" s="23"/>
      <c r="R35" s="27">
        <f t="shared" ref="R35:R36" si="13">H35</f>
        <v>600</v>
      </c>
      <c r="S35" s="28">
        <f t="shared" ref="S35:S36" si="14">Q35*R35</f>
        <v>0</v>
      </c>
      <c r="T35" s="21"/>
      <c r="U35" s="21"/>
      <c r="V35" s="21"/>
      <c r="W35" s="21"/>
      <c r="X35" s="21"/>
      <c r="Y35" s="21"/>
      <c r="Z35" s="21"/>
      <c r="AA35" s="21"/>
      <c r="AB35" s="21"/>
      <c r="AC35" s="21"/>
    </row>
    <row r="36" spans="1:29" s="20" customFormat="1" ht="15.75" thickBot="1" x14ac:dyDescent="0.3">
      <c r="A36" s="22"/>
      <c r="B36" s="93">
        <v>26</v>
      </c>
      <c r="C36" s="78" t="s">
        <v>57</v>
      </c>
      <c r="D36" s="79" t="s">
        <v>63</v>
      </c>
      <c r="E36" s="39">
        <v>20</v>
      </c>
      <c r="F36" s="80" t="s">
        <v>19</v>
      </c>
      <c r="G36" s="81">
        <v>55</v>
      </c>
      <c r="H36" s="82">
        <v>600</v>
      </c>
      <c r="I36" s="94">
        <f t="shared" si="1"/>
        <v>33000</v>
      </c>
      <c r="J36" s="21"/>
      <c r="K36" s="24">
        <f t="shared" si="11"/>
        <v>26</v>
      </c>
      <c r="L36" s="43" t="s">
        <v>57</v>
      </c>
      <c r="M36" s="46" t="s">
        <v>63</v>
      </c>
      <c r="N36" s="25"/>
      <c r="O36" s="44" t="s">
        <v>19</v>
      </c>
      <c r="P36" s="26">
        <f t="shared" si="12"/>
        <v>55</v>
      </c>
      <c r="Q36" s="23"/>
      <c r="R36" s="27">
        <f t="shared" si="13"/>
        <v>600</v>
      </c>
      <c r="S36" s="28">
        <f t="shared" si="14"/>
        <v>0</v>
      </c>
      <c r="T36" s="21"/>
      <c r="U36" s="21"/>
      <c r="V36" s="21"/>
      <c r="W36" s="21"/>
      <c r="X36" s="21"/>
      <c r="Y36" s="21"/>
      <c r="Z36" s="21"/>
      <c r="AA36" s="21"/>
      <c r="AB36" s="21"/>
      <c r="AC36" s="21"/>
    </row>
    <row r="37" spans="1:29" s="32" customFormat="1" ht="21" customHeight="1" thickBot="1" x14ac:dyDescent="0.3">
      <c r="A37" s="29"/>
      <c r="B37" s="95" t="s">
        <v>7</v>
      </c>
      <c r="C37" s="85"/>
      <c r="D37" s="85"/>
      <c r="E37" s="85"/>
      <c r="F37" s="85"/>
      <c r="G37" s="85"/>
      <c r="H37" s="85"/>
      <c r="I37" s="96">
        <f>SUM(I11:I36)</f>
        <v>1684160.2674400001</v>
      </c>
      <c r="J37" s="30"/>
      <c r="K37" s="50" t="s">
        <v>7</v>
      </c>
      <c r="L37" s="51"/>
      <c r="M37" s="51"/>
      <c r="N37" s="51"/>
      <c r="O37" s="51"/>
      <c r="P37" s="51"/>
      <c r="Q37" s="51"/>
      <c r="R37" s="52"/>
      <c r="S37" s="31">
        <f>SUM(S11:S36)</f>
        <v>0</v>
      </c>
      <c r="T37" s="30"/>
      <c r="U37" s="30"/>
      <c r="V37" s="30"/>
      <c r="W37" s="30"/>
      <c r="X37" s="30"/>
      <c r="Y37" s="30"/>
      <c r="Z37" s="30"/>
      <c r="AA37" s="30"/>
      <c r="AB37" s="30"/>
      <c r="AC37" s="30"/>
    </row>
    <row r="38" spans="1:29" s="37" customFormat="1" ht="15" customHeight="1" x14ac:dyDescent="0.25">
      <c r="A38" s="33"/>
      <c r="B38" s="95" t="s">
        <v>17</v>
      </c>
      <c r="C38" s="85"/>
      <c r="D38" s="85"/>
      <c r="E38" s="85"/>
      <c r="F38" s="85"/>
      <c r="G38" s="85"/>
      <c r="H38" s="86">
        <v>0.2</v>
      </c>
      <c r="I38" s="96">
        <f>I37*H38</f>
        <v>336832.05348800006</v>
      </c>
      <c r="J38" s="36"/>
      <c r="K38" s="53" t="s">
        <v>17</v>
      </c>
      <c r="L38" s="54"/>
      <c r="M38" s="54"/>
      <c r="N38" s="54"/>
      <c r="O38" s="54"/>
      <c r="P38" s="54"/>
      <c r="Q38" s="54"/>
      <c r="R38" s="34">
        <v>0.2</v>
      </c>
      <c r="S38" s="35">
        <f>S37*R38</f>
        <v>0</v>
      </c>
      <c r="T38" s="36"/>
      <c r="U38" s="36"/>
      <c r="V38" s="36"/>
      <c r="W38" s="36"/>
      <c r="X38" s="36"/>
      <c r="Y38" s="36"/>
      <c r="Z38" s="36"/>
      <c r="AA38" s="36"/>
      <c r="AB38" s="36"/>
      <c r="AC38" s="36"/>
    </row>
    <row r="39" spans="1:29" s="37" customFormat="1" ht="15.75" customHeight="1" thickBot="1" x14ac:dyDescent="0.3">
      <c r="A39" s="33"/>
      <c r="B39" s="97" t="s">
        <v>8</v>
      </c>
      <c r="C39" s="98"/>
      <c r="D39" s="98"/>
      <c r="E39" s="98"/>
      <c r="F39" s="98"/>
      <c r="G39" s="98"/>
      <c r="H39" s="98"/>
      <c r="I39" s="99">
        <f>I37+I38</f>
        <v>2020992.3209280001</v>
      </c>
      <c r="J39" s="36"/>
      <c r="K39" s="55" t="s">
        <v>8</v>
      </c>
      <c r="L39" s="56"/>
      <c r="M39" s="56"/>
      <c r="N39" s="56"/>
      <c r="O39" s="56"/>
      <c r="P39" s="56"/>
      <c r="Q39" s="56"/>
      <c r="R39" s="57"/>
      <c r="S39" s="38">
        <f>S37+S38</f>
        <v>0</v>
      </c>
      <c r="T39" s="36"/>
      <c r="U39" s="36"/>
      <c r="V39" s="36"/>
      <c r="W39" s="36"/>
      <c r="X39" s="36"/>
      <c r="Y39" s="36"/>
      <c r="Z39" s="36"/>
      <c r="AA39" s="36"/>
      <c r="AB39" s="36"/>
      <c r="AC39" s="36"/>
    </row>
    <row r="40" spans="1:29" ht="15.75" thickBot="1" x14ac:dyDescent="0.3"/>
    <row r="41" spans="1:29" ht="15.75" thickBot="1" x14ac:dyDescent="0.3">
      <c r="B41" s="75" t="s">
        <v>73</v>
      </c>
      <c r="C41" s="76"/>
      <c r="D41" s="76"/>
      <c r="E41" s="76"/>
      <c r="F41" s="76"/>
      <c r="G41" s="76"/>
      <c r="H41" s="76"/>
      <c r="I41" s="77"/>
    </row>
  </sheetData>
  <mergeCells count="17">
    <mergeCell ref="B41:I41"/>
    <mergeCell ref="B10:I10"/>
    <mergeCell ref="K10:R10"/>
    <mergeCell ref="B1:S1"/>
    <mergeCell ref="B3:G3"/>
    <mergeCell ref="B4:I4"/>
    <mergeCell ref="B7:I7"/>
    <mergeCell ref="K7:S7"/>
    <mergeCell ref="C9:I9"/>
    <mergeCell ref="K9:S9"/>
    <mergeCell ref="K3:S3"/>
    <mergeCell ref="B37:H37"/>
    <mergeCell ref="K37:R37"/>
    <mergeCell ref="B38:G38"/>
    <mergeCell ref="K38:Q38"/>
    <mergeCell ref="B39:H39"/>
    <mergeCell ref="K39:R39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ЮЯЭС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Хахулина Виктория Сергеевна</cp:lastModifiedBy>
  <cp:lastPrinted>2018-11-06T04:31:20Z</cp:lastPrinted>
  <dcterms:created xsi:type="dcterms:W3CDTF">2018-05-22T01:14:50Z</dcterms:created>
  <dcterms:modified xsi:type="dcterms:W3CDTF">2019-10-10T02:09:21Z</dcterms:modified>
</cp:coreProperties>
</file>