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T37" i="36" l="1"/>
  <c r="T36" i="36"/>
  <c r="T35" i="36"/>
  <c r="L32" i="36"/>
  <c r="T32" i="36" s="1"/>
  <c r="T33" i="36" s="1"/>
  <c r="N24" i="36"/>
  <c r="T24" i="36" s="1"/>
  <c r="T25" i="36" s="1"/>
  <c r="T26" i="36" l="1"/>
  <c r="T27" i="36" s="1"/>
  <c r="T28" i="36" l="1"/>
  <c r="T29" i="36" s="1"/>
  <c r="T30" i="36" s="1"/>
  <c r="T34" i="36" s="1"/>
  <c r="L27" i="35" l="1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S21" i="35" l="1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S23" i="35" l="1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1" i="35" l="1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<sst xmlns="http://schemas.openxmlformats.org/spreadsheetml/2006/main" count="477" uniqueCount="70">
  <si>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</si>
  <si>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</si>
  <si>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</si>
  <si>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</si>
  <si>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</si>
  <si>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</si>
  <si>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</si>
  <si>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</si>
  <si>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</si>
  <si>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</si>
  <si>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</si>
  <si>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</si>
  <si>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</si>
  <si>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</si>
  <si>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</si>
  <si>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</si>
  <si>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</si>
  <si>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</si>
  <si>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</si>
  <si>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</si>
  <si>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</si>
  <si>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</si>
  <si>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</si>
  <si>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</si>
  <si>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</si>
  <si>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</si>
  <si>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</si>
  <si>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</si>
  <si>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</si>
  <si>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</si>
  <si>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</si>
  <si>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</si>
  <si>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</si>
  <si>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</si>
  <si>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</si>
  <si>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</si>
  <si>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</si>
  <si>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</si>
  <si>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</si>
  <si>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</si>
  <si>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</si>
  <si>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</si>
  <si>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</si>
  <si>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</si>
  <si>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</si>
  <si>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</si>
  <si>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</si>
  <si>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</si>
  <si>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</si>
  <si>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</si>
  <si>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</si>
  <si>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</si>
  <si>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</si>
  <si>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СОГЛАСОВАНО:</t>
  </si>
  <si>
    <t>УТВЕРЖДАЮ:</t>
  </si>
  <si>
    <t xml:space="preserve">Заместитель главного </t>
  </si>
  <si>
    <t>инженера по ПР и ТП</t>
  </si>
  <si>
    <t>___________ А.С. Боровский</t>
  </si>
  <si>
    <t>Составил: ___________________________</t>
  </si>
  <si>
    <t>(должность, подпись, расшифровка)</t>
  </si>
  <si>
    <t>на производство топографо-геодезических  работ (незастроенная территория)</t>
  </si>
  <si>
    <t>Проверил: ___________________________</t>
  </si>
  <si>
    <t>"____" _____________ 2019 г.</t>
  </si>
  <si>
    <t>"____" _______________2019 г.</t>
  </si>
  <si>
    <t>Смета №95</t>
  </si>
  <si>
    <t>- коэф-т на 2 квартал 2019 г</t>
  </si>
  <si>
    <t xml:space="preserve"> - индекс дефлятор на 2020 г.</t>
  </si>
  <si>
    <t>С индексом 2 кв. 2019 и дефлятором на 2020 г.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</si>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</sst>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52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7" fillId="0" borderId="0" xfId="3" applyFont="1" applyAlignment="1">
      <alignment horizontal="left" vertical="top"/>
    </xf>
    <xf numFmtId="49" fontId="28" fillId="0" borderId="0" xfId="3" applyNumberFormat="1" applyFont="1" applyAlignment="1">
      <alignment horizontal="left" vertical="top"/>
    </xf>
    <xf numFmtId="0" fontId="28" fillId="0" borderId="0" xfId="3" applyFont="1" applyAlignment="1">
      <alignment horizontal="left" vertical="top" wrapText="1"/>
    </xf>
    <xf numFmtId="0" fontId="28" fillId="0" borderId="0" xfId="3" applyFont="1" applyAlignment="1">
      <alignment horizontal="center" vertical="top" wrapText="1"/>
    </xf>
    <xf numFmtId="4" fontId="28" fillId="0" borderId="0" xfId="3" applyNumberFormat="1" applyFont="1" applyAlignment="1">
      <alignment horizontal="center" vertical="top"/>
    </xf>
    <xf numFmtId="4" fontId="28" fillId="0" borderId="0" xfId="3" applyNumberFormat="1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28" fillId="0" borderId="0" xfId="3" applyFont="1"/>
    <xf numFmtId="0" fontId="29" fillId="0" borderId="0" xfId="0" applyFont="1"/>
    <xf numFmtId="4" fontId="27" fillId="0" borderId="0" xfId="3" applyNumberFormat="1" applyFont="1" applyAlignment="1">
      <alignment horizontal="right" vertical="top"/>
    </xf>
    <xf numFmtId="0" fontId="28" fillId="0" borderId="0" xfId="3" applyFont="1" applyAlignment="1">
      <alignment horizontal="left" vertical="top"/>
    </xf>
    <xf numFmtId="0" fontId="32" fillId="0" borderId="0" xfId="0" applyFont="1" applyBorder="1"/>
    <xf numFmtId="0" fontId="12" fillId="0" borderId="0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top" wrapText="1"/>
    </xf>
    <xf numFmtId="0" fontId="28" fillId="0" borderId="0" xfId="0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33" t="s">
        <v>45</v>
      </c>
      <c r="P19" s="133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33"/>
      <c r="P27" s="133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33" t="s">
        <v>45</v>
      </c>
      <c r="P19" s="133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33" t="s">
        <v>45</v>
      </c>
      <c r="P19" s="133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33" t="s">
        <v>45</v>
      </c>
      <c r="P19" s="133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33" t="s">
        <v>45</v>
      </c>
      <c r="P19" s="133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33" t="s">
        <v>45</v>
      </c>
      <c r="P19" s="133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1" ht="19.5" x14ac:dyDescent="0.35">
      <c r="A3" s="130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</row>
    <row r="4" spans="1:21" ht="15" x14ac:dyDescent="0.2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</row>
    <row r="5" spans="1:21" ht="34.5" customHeight="1" x14ac:dyDescent="0.25">
      <c r="A5" s="52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34" t="s">
        <v>28</v>
      </c>
      <c r="B15" s="137" t="s">
        <v>7</v>
      </c>
      <c r="C15" s="31" t="s">
        <v>31</v>
      </c>
      <c r="D15" s="140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2"/>
      <c r="S15" s="134" t="s">
        <v>29</v>
      </c>
    </row>
    <row r="16" spans="1:21" ht="15.75" customHeight="1" x14ac:dyDescent="0.3">
      <c r="A16" s="135"/>
      <c r="B16" s="138"/>
      <c r="C16" s="32" t="s">
        <v>9</v>
      </c>
      <c r="D16" s="143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5"/>
      <c r="S16" s="135"/>
    </row>
    <row r="17" spans="1:22" ht="35.25" customHeight="1" x14ac:dyDescent="0.3">
      <c r="A17" s="136"/>
      <c r="B17" s="139"/>
      <c r="C17" s="93" t="s">
        <v>10</v>
      </c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8"/>
      <c r="S17" s="136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33" t="s">
        <v>45</v>
      </c>
      <c r="P19" s="133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33"/>
      <c r="P27" s="133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tabSelected="1" zoomScale="80" zoomScaleNormal="80" workbookViewId="0">
      <selection activeCell="T1" sqref="T1:T5"/>
    </sheetView>
  </sheetViews>
  <sheetFormatPr defaultRowHeight="12.75" outlineLevelRow="2" x14ac:dyDescent="0.2"/>
  <cols>
    <col min="1" max="1" width="11.855468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7.25" outlineLevel="2" x14ac:dyDescent="0.3">
      <c r="A1" s="112" t="s">
        <v>53</v>
      </c>
      <c r="B1" s="113"/>
      <c r="C1" s="114"/>
      <c r="D1" s="115"/>
      <c r="E1" s="116"/>
      <c r="F1" s="117"/>
      <c r="G1" s="118"/>
      <c r="H1" s="119"/>
      <c r="I1" s="120"/>
      <c r="J1" s="119"/>
      <c r="K1" s="119"/>
      <c r="L1" s="119"/>
      <c r="M1" s="119"/>
      <c r="N1" s="119"/>
      <c r="O1" s="120"/>
      <c r="P1" s="118"/>
      <c r="Q1" s="118"/>
      <c r="R1" s="120"/>
      <c r="S1" s="120"/>
      <c r="T1" s="121" t="s">
        <v>54</v>
      </c>
    </row>
    <row r="2" spans="1:21" s="109" customFormat="1" ht="17.25" outlineLevel="1" x14ac:dyDescent="0.3">
      <c r="A2" s="122" t="s">
        <v>55</v>
      </c>
      <c r="B2" s="113"/>
      <c r="C2" s="114"/>
      <c r="D2" s="115"/>
      <c r="E2" s="116"/>
      <c r="F2" s="117"/>
      <c r="G2" s="118"/>
      <c r="H2" s="119"/>
      <c r="I2" s="120"/>
      <c r="J2" s="119"/>
      <c r="K2" s="119"/>
      <c r="L2" s="119"/>
      <c r="M2" s="119"/>
      <c r="N2" s="119"/>
      <c r="O2" s="120"/>
      <c r="P2" s="118"/>
      <c r="Q2" s="118"/>
      <c r="R2" s="120"/>
      <c r="S2" s="120"/>
      <c r="T2" s="117" t="s">
        <v>68</v>
      </c>
    </row>
    <row r="3" spans="1:21" s="109" customFormat="1" ht="17.25" outlineLevel="1" x14ac:dyDescent="0.3">
      <c r="A3" s="122" t="s">
        <v>56</v>
      </c>
      <c r="B3" s="113"/>
      <c r="C3" s="114"/>
      <c r="D3" s="115"/>
      <c r="E3" s="116"/>
      <c r="F3" s="117"/>
      <c r="G3" s="118"/>
      <c r="H3" s="119"/>
      <c r="I3" s="120"/>
      <c r="J3" s="119"/>
      <c r="K3" s="119"/>
      <c r="L3" s="119"/>
      <c r="M3" s="119"/>
      <c r="N3" s="119"/>
      <c r="O3" s="120"/>
      <c r="P3" s="118"/>
      <c r="Q3" s="118"/>
      <c r="R3" s="120"/>
      <c r="S3" s="120"/>
      <c r="T3" s="151"/>
    </row>
    <row r="4" spans="1:21" s="109" customFormat="1" ht="17.25" outlineLevel="1" x14ac:dyDescent="0.3">
      <c r="A4" s="122" t="s">
        <v>57</v>
      </c>
      <c r="B4" s="113"/>
      <c r="C4" s="114"/>
      <c r="D4" s="115"/>
      <c r="E4" s="116"/>
      <c r="F4" s="117"/>
      <c r="G4" s="118"/>
      <c r="H4" s="119"/>
      <c r="I4" s="120"/>
      <c r="J4" s="119"/>
      <c r="K4" s="119"/>
      <c r="L4" s="119"/>
      <c r="M4" s="119"/>
      <c r="N4" s="119"/>
      <c r="O4" s="120"/>
      <c r="P4" s="118"/>
      <c r="Q4" s="118"/>
      <c r="R4" s="120"/>
      <c r="S4" s="120"/>
      <c r="T4" s="117" t="s">
        <v>69</v>
      </c>
    </row>
    <row r="5" spans="1:21" s="109" customFormat="1" ht="17.25" outlineLevel="1" x14ac:dyDescent="0.3">
      <c r="A5" s="122" t="s">
        <v>62</v>
      </c>
      <c r="B5" s="113"/>
      <c r="C5" s="114"/>
      <c r="D5" s="115"/>
      <c r="E5" s="116"/>
      <c r="F5" s="117"/>
      <c r="G5" s="118"/>
      <c r="H5" s="119"/>
      <c r="I5" s="120"/>
      <c r="J5" s="119"/>
      <c r="K5" s="119"/>
      <c r="L5" s="119"/>
      <c r="M5" s="119"/>
      <c r="N5" s="119"/>
      <c r="O5" s="120"/>
      <c r="P5" s="118"/>
      <c r="Q5" s="118"/>
      <c r="R5" s="120"/>
      <c r="S5" s="120"/>
      <c r="T5" s="117" t="s">
        <v>63</v>
      </c>
    </row>
    <row r="6" spans="1:21" ht="15.75" x14ac:dyDescent="0.25">
      <c r="A6" s="102"/>
    </row>
    <row r="7" spans="1:21" ht="19.5" x14ac:dyDescent="0.35">
      <c r="A7" s="130" t="s">
        <v>64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</row>
    <row r="8" spans="1:21" ht="19.5" x14ac:dyDescent="0.35">
      <c r="A8" s="130" t="s">
        <v>60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</row>
    <row r="9" spans="1:21" ht="15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</row>
    <row r="10" spans="1:21" ht="34.5" customHeight="1" x14ac:dyDescent="0.25">
      <c r="A10" s="52"/>
      <c r="B10" s="132" t="s">
        <v>50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"/>
    </row>
    <row r="11" spans="1:21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51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5.75" x14ac:dyDescent="0.25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34" t="s">
        <v>28</v>
      </c>
      <c r="B20" s="137" t="s">
        <v>7</v>
      </c>
      <c r="C20" s="31" t="s">
        <v>31</v>
      </c>
      <c r="D20" s="140" t="s">
        <v>8</v>
      </c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2"/>
      <c r="T20" s="134" t="s">
        <v>29</v>
      </c>
    </row>
    <row r="21" spans="1:23" ht="15.75" customHeight="1" x14ac:dyDescent="0.3">
      <c r="A21" s="135"/>
      <c r="B21" s="138"/>
      <c r="C21" s="32" t="s">
        <v>9</v>
      </c>
      <c r="D21" s="143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5"/>
      <c r="T21" s="135"/>
    </row>
    <row r="22" spans="1:23" ht="35.25" customHeight="1" x14ac:dyDescent="0.3">
      <c r="A22" s="136"/>
      <c r="B22" s="139"/>
      <c r="C22" s="93" t="s">
        <v>10</v>
      </c>
      <c r="D22" s="146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8"/>
      <c r="T22" s="136"/>
    </row>
    <row r="23" spans="1:23" ht="16.5" customHeight="1" x14ac:dyDescent="0.3">
      <c r="A23" s="29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59"/>
    </row>
    <row r="24" spans="1:23" ht="32.25" customHeight="1" x14ac:dyDescent="0.2">
      <c r="A24" s="125">
        <v>1</v>
      </c>
      <c r="B24" s="103" t="s">
        <v>42</v>
      </c>
      <c r="C24" s="127" t="s">
        <v>52</v>
      </c>
      <c r="D24" s="127">
        <v>2432</v>
      </c>
      <c r="E24" s="39" t="s">
        <v>12</v>
      </c>
      <c r="F24" s="128">
        <v>1.3</v>
      </c>
      <c r="G24" s="128" t="s">
        <v>12</v>
      </c>
      <c r="H24" s="128">
        <v>0.85</v>
      </c>
      <c r="I24" s="128" t="s">
        <v>12</v>
      </c>
      <c r="J24" s="128">
        <v>1.3</v>
      </c>
      <c r="K24" s="128" t="s">
        <v>12</v>
      </c>
      <c r="L24" s="128">
        <v>1.55</v>
      </c>
      <c r="M24" s="128" t="s">
        <v>12</v>
      </c>
      <c r="N24" s="108">
        <f>C13</f>
        <v>1</v>
      </c>
      <c r="O24" s="133" t="s">
        <v>49</v>
      </c>
      <c r="P24" s="133"/>
      <c r="Q24" s="124"/>
      <c r="R24" s="97"/>
      <c r="T24" s="61">
        <f>D24*F24*H24*J24*L24*N24</f>
        <v>5415.0303999999996</v>
      </c>
    </row>
    <row r="25" spans="1:23" ht="15.75" x14ac:dyDescent="0.3">
      <c r="A25" s="125"/>
      <c r="B25" s="41" t="s">
        <v>13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2">
        <f>T24</f>
        <v>5415.0303999999996</v>
      </c>
    </row>
    <row r="26" spans="1:23" ht="18" customHeight="1" x14ac:dyDescent="0.3">
      <c r="A26" s="125">
        <v>2</v>
      </c>
      <c r="B26" s="103" t="s">
        <v>34</v>
      </c>
      <c r="C26" s="127" t="s">
        <v>35</v>
      </c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>
        <v>0.26250000000000001</v>
      </c>
      <c r="T26" s="62">
        <f>T25*S26</f>
        <v>1421.4454799999999</v>
      </c>
    </row>
    <row r="27" spans="1:23" ht="18" customHeight="1" x14ac:dyDescent="0.3">
      <c r="A27" s="125"/>
      <c r="B27" s="103" t="s">
        <v>13</v>
      </c>
      <c r="C27" s="127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62">
        <f>T25+T26</f>
        <v>6836.47588</v>
      </c>
    </row>
    <row r="28" spans="1:23" ht="18" customHeight="1" x14ac:dyDescent="0.3">
      <c r="A28" s="125">
        <v>3</v>
      </c>
      <c r="B28" s="103" t="s">
        <v>38</v>
      </c>
      <c r="C28" s="127" t="s">
        <v>39</v>
      </c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>
        <v>0.252</v>
      </c>
      <c r="T28" s="62">
        <f>T27*S28</f>
        <v>1722.7919217599999</v>
      </c>
    </row>
    <row r="29" spans="1:23" ht="17.25" customHeight="1" x14ac:dyDescent="0.3">
      <c r="A29" s="125"/>
      <c r="B29" s="103" t="s">
        <v>14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1">
        <f>T27+T28</f>
        <v>8559.2678017599992</v>
      </c>
    </row>
    <row r="30" spans="1:23" ht="17.25" customHeight="1" x14ac:dyDescent="0.3">
      <c r="A30" s="125">
        <v>4</v>
      </c>
      <c r="B30" s="103" t="s">
        <v>15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4">
        <v>1.06</v>
      </c>
      <c r="T30" s="61">
        <f>T29*S30</f>
        <v>9072.8238698656005</v>
      </c>
      <c r="V30" s="8"/>
      <c r="W30" s="8"/>
    </row>
    <row r="31" spans="1:23" ht="15" customHeight="1" x14ac:dyDescent="0.3">
      <c r="A31" s="125"/>
      <c r="B31" s="45" t="s">
        <v>16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2"/>
      <c r="V31" s="8"/>
      <c r="W31" s="8"/>
    </row>
    <row r="32" spans="1:23" ht="19.5" customHeight="1" x14ac:dyDescent="0.3">
      <c r="A32" s="125">
        <v>5</v>
      </c>
      <c r="B32" s="103" t="s">
        <v>36</v>
      </c>
      <c r="C32" s="127" t="s">
        <v>52</v>
      </c>
      <c r="D32" s="127">
        <v>418</v>
      </c>
      <c r="E32" s="39" t="s">
        <v>12</v>
      </c>
      <c r="F32" s="128">
        <v>1.3</v>
      </c>
      <c r="G32" s="128" t="s">
        <v>12</v>
      </c>
      <c r="H32" s="128">
        <v>1.1000000000000001</v>
      </c>
      <c r="I32" s="128" t="s">
        <v>12</v>
      </c>
      <c r="J32" s="128">
        <v>1.75</v>
      </c>
      <c r="K32" s="128" t="s">
        <v>12</v>
      </c>
      <c r="L32" s="128">
        <f>C13</f>
        <v>1</v>
      </c>
      <c r="M32" s="128" t="s">
        <v>49</v>
      </c>
      <c r="N32" s="128"/>
      <c r="O32" s="133"/>
      <c r="P32" s="133"/>
      <c r="Q32" s="124"/>
      <c r="R32" s="25"/>
      <c r="S32" s="60"/>
      <c r="T32" s="61">
        <f>D32*F32*H32*J32*L32</f>
        <v>1046.0450000000001</v>
      </c>
      <c r="V32" s="8"/>
      <c r="W32" s="8"/>
    </row>
    <row r="33" spans="1:35" ht="15.75" x14ac:dyDescent="0.3">
      <c r="A33" s="125"/>
      <c r="B33" s="41" t="s">
        <v>17</v>
      </c>
      <c r="C33" s="34"/>
      <c r="D33" s="34"/>
      <c r="E33" s="35"/>
      <c r="F33" s="3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1">
        <f>T32</f>
        <v>1046.0450000000001</v>
      </c>
    </row>
    <row r="34" spans="1:35" ht="15.75" x14ac:dyDescent="0.3">
      <c r="A34" s="125"/>
      <c r="B34" s="29" t="s">
        <v>18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1">
        <f>T30+T33</f>
        <v>10118.868869865601</v>
      </c>
    </row>
    <row r="35" spans="1:35" ht="19.5" customHeight="1" x14ac:dyDescent="0.3">
      <c r="A35" s="125">
        <v>6</v>
      </c>
      <c r="B35" s="103" t="s">
        <v>67</v>
      </c>
      <c r="C35" s="34"/>
      <c r="D35" s="34"/>
      <c r="E35" s="35"/>
      <c r="F35" s="35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>
        <v>4.2300000000000004</v>
      </c>
      <c r="S35" s="64">
        <v>1.044</v>
      </c>
      <c r="T35" s="61">
        <f>T34*R35*S35</f>
        <v>44686.139193590883</v>
      </c>
      <c r="U35" s="10"/>
      <c r="V35" s="8"/>
    </row>
    <row r="36" spans="1:35" ht="15.75" x14ac:dyDescent="0.3">
      <c r="A36" s="125"/>
      <c r="B36" s="29" t="s">
        <v>20</v>
      </c>
      <c r="C36" s="34"/>
      <c r="D36" s="47"/>
      <c r="E36" s="48"/>
      <c r="F36" s="48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>
        <v>0.2</v>
      </c>
      <c r="T36" s="61">
        <f>T35*S36</f>
        <v>8937.2278387181777</v>
      </c>
      <c r="V36" s="9"/>
      <c r="W36" s="9"/>
    </row>
    <row r="37" spans="1:35" ht="15.75" x14ac:dyDescent="0.3">
      <c r="A37" s="126"/>
      <c r="B37" s="30" t="s">
        <v>21</v>
      </c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66">
        <f>T35+T36</f>
        <v>53623.367032309063</v>
      </c>
    </row>
    <row r="38" spans="1:35" ht="13.5" customHeight="1" x14ac:dyDescent="0.3">
      <c r="A38" s="69"/>
      <c r="B38" s="70"/>
      <c r="C38" s="55"/>
      <c r="D38" s="55"/>
      <c r="E38" s="57"/>
      <c r="F38" s="57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67"/>
    </row>
    <row r="39" spans="1:35" ht="17.25" customHeight="1" x14ac:dyDescent="0.25">
      <c r="A39" s="71" t="s">
        <v>22</v>
      </c>
      <c r="B39" s="72"/>
      <c r="C39" s="73"/>
      <c r="D39" s="73"/>
      <c r="E39" s="74"/>
      <c r="F39" s="74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5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7"/>
      <c r="AF39" s="11"/>
    </row>
    <row r="40" spans="1:35" ht="14.25" x14ac:dyDescent="0.25">
      <c r="A40" s="71">
        <v>1.3</v>
      </c>
      <c r="B40" s="77" t="s">
        <v>23</v>
      </c>
      <c r="C40" s="78"/>
      <c r="D40" s="78"/>
      <c r="E40" s="79"/>
      <c r="F40" s="79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1"/>
      <c r="S40" s="81"/>
      <c r="T40" s="81"/>
      <c r="U40" s="76"/>
      <c r="V40" s="76"/>
      <c r="W40" s="7"/>
      <c r="X40" s="7"/>
      <c r="Y40" s="7"/>
      <c r="Z40" s="7"/>
      <c r="AA40" s="7"/>
      <c r="AB40" s="7"/>
      <c r="AC40" s="7"/>
      <c r="AD40" s="7"/>
      <c r="AE40" s="7"/>
      <c r="AF40" s="11"/>
    </row>
    <row r="41" spans="1:35" ht="14.25" x14ac:dyDescent="0.25">
      <c r="A41" s="71">
        <v>0.85</v>
      </c>
      <c r="B41" s="77" t="s">
        <v>24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3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7"/>
      <c r="AF41" s="11"/>
    </row>
    <row r="42" spans="1:35" ht="15.75" x14ac:dyDescent="0.25">
      <c r="A42" s="71">
        <v>1.3</v>
      </c>
      <c r="B42" s="77" t="s">
        <v>32</v>
      </c>
      <c r="C42" s="83"/>
      <c r="D42" s="83"/>
      <c r="E42" s="84"/>
      <c r="F42" s="84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12"/>
      <c r="S42" s="12"/>
      <c r="T42" s="12"/>
      <c r="U42" s="12"/>
      <c r="V42" s="12"/>
      <c r="W42" s="12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13"/>
      <c r="AI42" s="14"/>
    </row>
    <row r="43" spans="1:35" ht="14.25" x14ac:dyDescent="0.25">
      <c r="A43" s="71">
        <v>1.1000000000000001</v>
      </c>
      <c r="B43" s="77" t="s">
        <v>25</v>
      </c>
      <c r="C43" s="78"/>
      <c r="D43" s="78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73"/>
      <c r="U43" s="76"/>
      <c r="V43" s="76"/>
      <c r="W43" s="7"/>
      <c r="X43" s="7"/>
      <c r="Y43" s="7"/>
      <c r="Z43" s="7"/>
      <c r="AA43" s="7"/>
      <c r="AB43" s="7"/>
      <c r="AC43" s="7"/>
      <c r="AD43" s="7"/>
      <c r="AE43" s="13"/>
      <c r="AF43" s="14"/>
    </row>
    <row r="44" spans="1:35" ht="14.25" x14ac:dyDescent="0.25">
      <c r="A44" s="71">
        <v>1.75</v>
      </c>
      <c r="B44" s="77" t="s">
        <v>26</v>
      </c>
      <c r="C44" s="78"/>
      <c r="D44" s="78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76"/>
      <c r="V44" s="76"/>
      <c r="W44" s="7"/>
      <c r="X44" s="7"/>
      <c r="Y44" s="7"/>
      <c r="Z44" s="7"/>
      <c r="AA44" s="7"/>
      <c r="AB44" s="7"/>
      <c r="AC44" s="7"/>
      <c r="AD44" s="7"/>
      <c r="AE44" s="13"/>
      <c r="AF44" s="14"/>
    </row>
    <row r="45" spans="1:35" ht="14.25" x14ac:dyDescent="0.25">
      <c r="A45" s="71">
        <v>1.55</v>
      </c>
      <c r="B45" s="77" t="s">
        <v>27</v>
      </c>
      <c r="C45" s="85"/>
      <c r="D45" s="85"/>
      <c r="E45" s="86"/>
      <c r="F45" s="86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7"/>
      <c r="S45" s="87"/>
      <c r="T45" s="87"/>
      <c r="U45" s="88"/>
      <c r="V45" s="88"/>
    </row>
    <row r="46" spans="1:35" ht="14.25" x14ac:dyDescent="0.25">
      <c r="A46" s="71">
        <v>4.2300000000000004</v>
      </c>
      <c r="B46" s="89" t="s">
        <v>65</v>
      </c>
      <c r="C46" s="90"/>
      <c r="D46" s="91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73"/>
      <c r="U46" s="92"/>
      <c r="V46" s="92"/>
      <c r="W46" s="15"/>
      <c r="X46" s="15"/>
      <c r="Y46" s="15"/>
      <c r="Z46" s="15"/>
      <c r="AA46" s="15"/>
      <c r="AB46" s="15"/>
      <c r="AC46" s="16"/>
      <c r="AD46" s="16"/>
      <c r="AE46" s="16"/>
      <c r="AF46" s="17"/>
    </row>
    <row r="47" spans="1:35" ht="14.25" x14ac:dyDescent="0.25">
      <c r="A47" s="129">
        <v>1.044</v>
      </c>
      <c r="B47" s="89" t="s">
        <v>66</v>
      </c>
      <c r="C47" s="90"/>
      <c r="D47" s="91"/>
      <c r="E47" s="82"/>
      <c r="F47" s="82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3"/>
      <c r="S47" s="73"/>
      <c r="T47" s="73"/>
      <c r="U47" s="92"/>
      <c r="V47" s="92"/>
      <c r="W47" s="15"/>
      <c r="X47" s="15"/>
      <c r="Y47" s="15"/>
      <c r="Z47" s="15"/>
      <c r="AA47" s="15"/>
      <c r="AB47" s="15"/>
      <c r="AC47" s="16"/>
      <c r="AD47" s="16"/>
      <c r="AE47" s="16"/>
      <c r="AF47" s="17"/>
    </row>
    <row r="48" spans="1:35" ht="14.25" x14ac:dyDescent="0.25">
      <c r="A48" s="71"/>
      <c r="B48" s="89"/>
      <c r="C48" s="90"/>
      <c r="D48" s="91"/>
      <c r="E48" s="82"/>
      <c r="F48" s="82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3"/>
      <c r="S48" s="73"/>
      <c r="T48" s="73"/>
      <c r="U48" s="92"/>
      <c r="V48" s="92"/>
      <c r="W48" s="15"/>
      <c r="X48" s="15"/>
      <c r="Y48" s="15"/>
      <c r="Z48" s="15"/>
      <c r="AA48" s="15"/>
      <c r="AB48" s="15"/>
      <c r="AC48" s="16"/>
      <c r="AD48" s="16"/>
      <c r="AE48" s="16"/>
      <c r="AF48" s="17"/>
    </row>
    <row r="49" spans="1:24" s="111" customFormat="1" ht="14.25" x14ac:dyDescent="0.2">
      <c r="A49" s="110"/>
      <c r="B49" s="110"/>
      <c r="C49" s="149" t="s">
        <v>58</v>
      </c>
      <c r="D49" s="149"/>
      <c r="E49" s="149"/>
      <c r="F49" s="149"/>
      <c r="G49" s="149"/>
      <c r="H49" s="149"/>
      <c r="I49" s="149"/>
    </row>
    <row r="50" spans="1:24" s="111" customFormat="1" ht="24.75" customHeight="1" x14ac:dyDescent="0.2">
      <c r="A50" s="110"/>
      <c r="B50" s="110"/>
      <c r="C50" s="150" t="s">
        <v>59</v>
      </c>
      <c r="D50" s="150"/>
      <c r="E50" s="150"/>
      <c r="F50" s="150"/>
      <c r="G50" s="150"/>
      <c r="H50" s="150"/>
      <c r="I50" s="150"/>
    </row>
    <row r="51" spans="1:24" s="111" customFormat="1" ht="14.25" x14ac:dyDescent="0.2">
      <c r="A51" s="110"/>
      <c r="B51" s="110"/>
      <c r="C51" s="149" t="s">
        <v>61</v>
      </c>
      <c r="D51" s="149"/>
      <c r="E51" s="149"/>
      <c r="F51" s="149"/>
      <c r="G51" s="149"/>
      <c r="H51" s="149"/>
      <c r="I51" s="149"/>
    </row>
    <row r="52" spans="1:24" ht="14.25" x14ac:dyDescent="0.2">
      <c r="B52" s="18"/>
      <c r="C52" s="150" t="s">
        <v>59</v>
      </c>
      <c r="D52" s="150"/>
      <c r="E52" s="150"/>
      <c r="F52" s="150"/>
      <c r="G52" s="150"/>
      <c r="H52" s="150"/>
      <c r="I52" s="150"/>
      <c r="J52" s="6"/>
      <c r="K52" s="6"/>
      <c r="L52" s="6"/>
      <c r="M52" s="6"/>
      <c r="N52" s="6"/>
      <c r="O52" s="6"/>
      <c r="P52" s="6"/>
      <c r="Q52" s="6"/>
      <c r="R52" s="4"/>
      <c r="S52" s="4"/>
      <c r="T52" s="4"/>
      <c r="U52" s="4"/>
      <c r="V52" s="4"/>
      <c r="W52" s="4"/>
      <c r="X52" s="4"/>
    </row>
    <row r="53" spans="1:24" ht="14.25" x14ac:dyDescent="0.2">
      <c r="B53" s="19"/>
      <c r="C53" s="2"/>
      <c r="D53" s="123"/>
      <c r="E53" s="123"/>
      <c r="F53" s="123"/>
      <c r="G53" s="123"/>
      <c r="H53" s="123"/>
      <c r="I53" s="123"/>
      <c r="J53" s="6"/>
      <c r="K53" s="6"/>
      <c r="L53" s="6"/>
      <c r="M53" s="6"/>
      <c r="N53" s="6"/>
      <c r="O53" s="6"/>
      <c r="P53" s="6"/>
      <c r="Q53" s="6"/>
      <c r="R53" s="4"/>
      <c r="S53" s="4"/>
      <c r="T53" s="4"/>
      <c r="U53" s="4"/>
      <c r="V53" s="4"/>
      <c r="W53" s="4"/>
      <c r="X53" s="4"/>
    </row>
    <row r="54" spans="1:24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4"/>
      <c r="S54" s="4"/>
      <c r="T54" s="4"/>
      <c r="U54" s="4"/>
      <c r="V54" s="4"/>
      <c r="W54" s="4"/>
      <c r="X54" s="4"/>
    </row>
    <row r="55" spans="1:24" ht="27.75" customHeight="1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4"/>
      <c r="S55" s="4"/>
      <c r="T55" s="4"/>
      <c r="U55" s="4"/>
      <c r="V55" s="4"/>
      <c r="W55" s="4"/>
      <c r="X55" s="4"/>
    </row>
    <row r="56" spans="1:24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4"/>
      <c r="S56" s="4"/>
      <c r="T56" s="20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20"/>
      <c r="U58" s="4"/>
      <c r="V58" s="4"/>
      <c r="W58" s="4"/>
      <c r="X58" s="4"/>
    </row>
    <row r="59" spans="1:24" x14ac:dyDescent="0.2">
      <c r="B59" s="4"/>
      <c r="C59" s="4"/>
      <c r="D59" s="4"/>
      <c r="E59" s="21"/>
      <c r="F59" s="21"/>
      <c r="G59" s="4"/>
      <c r="H59" s="20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">
      <c r="B60" s="4"/>
      <c r="C60" s="4"/>
      <c r="D60" s="4"/>
      <c r="E60" s="21"/>
      <c r="F60" s="21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">
      <c r="B61" s="4"/>
      <c r="C61" s="4"/>
      <c r="D61" s="4"/>
      <c r="E61" s="21"/>
      <c r="F61" s="21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</sheetData>
  <mergeCells count="14">
    <mergeCell ref="C52:I52"/>
    <mergeCell ref="C49:I49"/>
    <mergeCell ref="C50:I50"/>
    <mergeCell ref="O24:P24"/>
    <mergeCell ref="O32:P32"/>
    <mergeCell ref="D20:S22"/>
    <mergeCell ref="T20:T22"/>
    <mergeCell ref="C51:I51"/>
    <mergeCell ref="A7:T7"/>
    <mergeCell ref="A8:T8"/>
    <mergeCell ref="A9:T9"/>
    <mergeCell ref="B10:T10"/>
    <mergeCell ref="A20:A22"/>
    <mergeCell ref="B20:B22"/>
  </mergeCells>
  <pageMargins left="0.70866141732283472" right="0.70866141732283472" top="0.94488188976377963" bottom="0.7480314960629921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2018-08-29T04:29:26Z</cp:lastPrinted>
  <dcterms:created xsi:type="dcterms:W3CDTF">2011-10-12T06:33:52Z</dcterms:created>
  <dcterms:modified xsi:type="dcterms:W3CDTF">2019-09-05T23:26:19Z</dcterms:modified>
</cp:coreProperties>
</file>