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gnatova_ta\Desktop\закупки 2020\332 лот 1 ЗК МСП\"/>
    </mc:Choice>
  </mc:AlternateContent>
  <bookViews>
    <workbookView xWindow="0" yWindow="0" windowWidth="28275" windowHeight="922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0" i="1"/>
  <c r="N18" i="1" l="1"/>
  <c r="J16" i="1"/>
  <c r="J17" i="1"/>
  <c r="J18" i="1"/>
  <c r="J19" i="1"/>
  <c r="J21" i="1"/>
  <c r="J22" i="1"/>
  <c r="J23" i="1"/>
  <c r="J24" i="1"/>
  <c r="J26" i="1"/>
  <c r="J27" i="1"/>
  <c r="J28" i="1"/>
  <c r="J29" i="1"/>
  <c r="J31" i="1"/>
  <c r="J32" i="1"/>
  <c r="J33" i="1"/>
  <c r="J34" i="1"/>
  <c r="J36" i="1"/>
  <c r="J37" i="1"/>
  <c r="J38" i="1"/>
  <c r="K10" i="1"/>
  <c r="P37" i="1"/>
  <c r="Q37" i="1" s="1"/>
  <c r="N37" i="1"/>
  <c r="M37" i="1"/>
  <c r="N36" i="1"/>
  <c r="P36" i="1"/>
  <c r="Q36" i="1" s="1"/>
  <c r="M36" i="1"/>
  <c r="K36" i="1"/>
  <c r="N33" i="1"/>
  <c r="P33" i="1"/>
  <c r="Q33" i="1" s="1"/>
  <c r="M33" i="1"/>
  <c r="N29" i="1"/>
  <c r="P29" i="1"/>
  <c r="Q29" i="1" s="1"/>
  <c r="M29" i="1"/>
  <c r="N25" i="1"/>
  <c r="P25" i="1"/>
  <c r="Q25" i="1" s="1"/>
  <c r="M25" i="1"/>
  <c r="P18" i="1"/>
  <c r="Q18" i="1" s="1"/>
  <c r="P12" i="1" l="1"/>
  <c r="P13" i="1"/>
  <c r="P14" i="1"/>
  <c r="P15" i="1"/>
  <c r="P16" i="1"/>
  <c r="P17" i="1"/>
  <c r="P19" i="1"/>
  <c r="P20" i="1"/>
  <c r="P21" i="1"/>
  <c r="P22" i="1"/>
  <c r="P23" i="1"/>
  <c r="Q23" i="1" s="1"/>
  <c r="P24" i="1"/>
  <c r="Q24" i="1" s="1"/>
  <c r="P26" i="1"/>
  <c r="Q26" i="1" s="1"/>
  <c r="P27" i="1"/>
  <c r="Q27" i="1" s="1"/>
  <c r="P28" i="1"/>
  <c r="Q28" i="1" s="1"/>
  <c r="P30" i="1"/>
  <c r="Q30" i="1" s="1"/>
  <c r="P31" i="1"/>
  <c r="Q31" i="1" s="1"/>
  <c r="P32" i="1"/>
  <c r="Q32" i="1" s="1"/>
  <c r="P34" i="1"/>
  <c r="Q34" i="1" s="1"/>
  <c r="P35" i="1"/>
  <c r="Q35" i="1" s="1"/>
  <c r="P38" i="1"/>
  <c r="Q38" i="1" s="1"/>
  <c r="N12" i="1"/>
  <c r="N13" i="1"/>
  <c r="N14" i="1"/>
  <c r="N15" i="1"/>
  <c r="N16" i="1"/>
  <c r="N17" i="1"/>
  <c r="N19" i="1"/>
  <c r="N20" i="1"/>
  <c r="N21" i="1"/>
  <c r="N22" i="1"/>
  <c r="N23" i="1"/>
  <c r="N24" i="1"/>
  <c r="N26" i="1"/>
  <c r="N27" i="1"/>
  <c r="N28" i="1"/>
  <c r="N30" i="1"/>
  <c r="N31" i="1"/>
  <c r="N32" i="1"/>
  <c r="N34" i="1"/>
  <c r="N35" i="1"/>
  <c r="N38" i="1"/>
  <c r="M12" i="1"/>
  <c r="M13" i="1"/>
  <c r="M14" i="1"/>
  <c r="M15" i="1"/>
  <c r="M16" i="1"/>
  <c r="M17" i="1"/>
  <c r="M19" i="1"/>
  <c r="M20" i="1"/>
  <c r="M21" i="1"/>
  <c r="M22" i="1"/>
  <c r="M23" i="1"/>
  <c r="M24" i="1"/>
  <c r="M26" i="1"/>
  <c r="M27" i="1"/>
  <c r="M28" i="1"/>
  <c r="M30" i="1"/>
  <c r="M31" i="1"/>
  <c r="M32" i="1"/>
  <c r="M34" i="1"/>
  <c r="M35" i="1"/>
  <c r="M38" i="1"/>
  <c r="K20" i="1"/>
  <c r="K21" i="1"/>
  <c r="K22" i="1"/>
  <c r="K23" i="1"/>
  <c r="K24" i="1"/>
  <c r="K26" i="1"/>
  <c r="K27" i="1"/>
  <c r="K28" i="1"/>
  <c r="K30" i="1"/>
  <c r="K31" i="1"/>
  <c r="K32" i="1"/>
  <c r="K34" i="1"/>
  <c r="K35" i="1"/>
  <c r="K38" i="1"/>
  <c r="K12" i="1"/>
  <c r="K13" i="1"/>
  <c r="K14" i="1"/>
  <c r="K15" i="1"/>
  <c r="K16" i="1"/>
  <c r="K17" i="1"/>
  <c r="K19" i="1"/>
  <c r="Q21" i="1" l="1"/>
  <c r="J12" i="1" l="1"/>
  <c r="J13" i="1"/>
  <c r="J14" i="1"/>
  <c r="J11" i="1"/>
  <c r="N11" i="1"/>
  <c r="Q12" i="1"/>
  <c r="Q13" i="1"/>
  <c r="Q14" i="1"/>
  <c r="Q15" i="1"/>
  <c r="Q16" i="1"/>
  <c r="Q17" i="1"/>
  <c r="Q19" i="1"/>
  <c r="Q20" i="1"/>
  <c r="Q22" i="1"/>
  <c r="P11" i="1"/>
  <c r="Q11" i="1" s="1"/>
  <c r="M11" i="1"/>
  <c r="K11" i="1"/>
  <c r="H39" i="1" l="1"/>
  <c r="H40" i="1" s="1"/>
  <c r="H41" i="1" s="1"/>
  <c r="Q39" i="1"/>
  <c r="Q40" i="1" s="1"/>
  <c r="Q41" i="1" s="1"/>
</calcChain>
</file>

<file path=xl/sharedStrings.xml><?xml version="1.0" encoding="utf-8"?>
<sst xmlns="http://schemas.openxmlformats.org/spreadsheetml/2006/main" count="120" uniqueCount="76">
  <si>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</si>
  <si>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</si>
  <si>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</si>
  <si>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</si>
  <si>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</si>
  <si>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</si>
  <si>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</si>
  <si>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</si>
  <si>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</si>
  <si>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</si>
  <si>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</si>
  <si>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</si>
  <si>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</si>
  <si>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</si>
  <si>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</si>
  <si>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</si>
  <si>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</si>
  <si>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</si>
  <si>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</si>
  <si>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</si>
  <si>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</si>
  <si>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</si>
  <si>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Белизна</t>
  </si>
  <si>
    <t>фасовка 0,9-1л, пластиковая тара ГОСТ Р 51696-2000</t>
  </si>
  <si>
    <t>Очищающее средство для унитаза</t>
  </si>
  <si>
    <t>Стикер, упаковка 3шт, ГОСТ Р 51696-2000</t>
  </si>
  <si>
    <t>Жидкость моющая д/мытья стекол</t>
  </si>
  <si>
    <t>с распылителем, 500мл ГОСТ Р 51696-2000</t>
  </si>
  <si>
    <t>с распылителем, 750мл ГОСТ Р 51696-2000</t>
  </si>
  <si>
    <t>Жидкое мыло для мытья посуды</t>
  </si>
  <si>
    <t>0,5 л.ГОСТ 32478-2013</t>
  </si>
  <si>
    <t>Моющее средство универсальное</t>
  </si>
  <si>
    <t xml:space="preserve">Моющее средство для уборки </t>
  </si>
  <si>
    <t xml:space="preserve">500 мл пластиковая тара ГОСТ Р 51696-2000
</t>
  </si>
  <si>
    <t>Мыло жидкое</t>
  </si>
  <si>
    <t>фасовка 5 л 
 ГОСТ 28546-2002</t>
  </si>
  <si>
    <t>фасовка 500мл
ГОСТ 28546-2002</t>
  </si>
  <si>
    <t>фасовка 300 мл с дозатором пластиковая тара ГОСТ 31696-2012</t>
  </si>
  <si>
    <t>фасовка 1 л ГОСТ  915832</t>
  </si>
  <si>
    <t>Мыло туалетное</t>
  </si>
  <si>
    <t>100гр ГОСТ 28546-2002</t>
  </si>
  <si>
    <t>200гр  ГОСТ 30266-95</t>
  </si>
  <si>
    <t>Освежитель воздуха</t>
  </si>
  <si>
    <t>аэрозоль 300 мм, ГОСТ Р 51696-2000</t>
  </si>
  <si>
    <t>Очиститель универсальный</t>
  </si>
  <si>
    <t>Profoat 600 мл
 ГОСТ Р 51696-2000</t>
  </si>
  <si>
    <t>Порошок стиральный</t>
  </si>
  <si>
    <t>ручная стирка, 
 ГОСТ Р 51696-2000</t>
  </si>
  <si>
    <t>кг</t>
  </si>
  <si>
    <t>Тайд-автомат 450 гр  ГОСТ 25644-96</t>
  </si>
  <si>
    <t>шт</t>
  </si>
  <si>
    <t>Порошок чистящий</t>
  </si>
  <si>
    <t>400гр
 ГОСТ Р 51696-2000</t>
  </si>
  <si>
    <t>Средство для мытья пола</t>
  </si>
  <si>
    <t xml:space="preserve">1 л. (жидкое)
 ГОСТ Р 51696-2000
</t>
  </si>
  <si>
    <t xml:space="preserve">Чистящее средство </t>
  </si>
  <si>
    <t>средство для сантехники</t>
  </si>
  <si>
    <t>Санокс 750 мл</t>
  </si>
  <si>
    <t>Пемолюкс (аналог)450 г ГОСТ Р 51696-2003</t>
  </si>
  <si>
    <t>фасовка 1л, пластиковая тара ГОСТ Р 51696-2000</t>
  </si>
  <si>
    <t>1л. Доместос(аналог)  ГОСТ Р ГОСТ Р 51696-2000</t>
  </si>
  <si>
    <t>Ферри фасовка 1,0 л пластиковая тара .ГОСТ Р51021-97</t>
  </si>
  <si>
    <t xml:space="preserve">Моющее средство </t>
  </si>
  <si>
    <t>Смарт 1 л ГОСТ 32478-2013</t>
  </si>
  <si>
    <t>Мыло туалетное банное</t>
  </si>
  <si>
    <t>Мыло хозяйственное, хвойное</t>
  </si>
  <si>
    <t>ГОСТ 28546-2002</t>
  </si>
  <si>
    <t>Перчатки виниловые</t>
  </si>
  <si>
    <t>ГОСТ 12.4.252-2013 упаковка 100 шт для работы с пищевыми продуктами</t>
  </si>
  <si>
    <t>Спрей чистящий.  (Жироудалитель)</t>
  </si>
  <si>
    <t>500мл. ГОСТ Р 51696-2000</t>
  </si>
  <si>
    <t xml:space="preserve">Средство для очистки металлических поверхностей Деталан А-10М </t>
  </si>
  <si>
    <t xml:space="preserve"> Низкопенное щелочное ср-во для очистки и обезжиривания метал. поверхностей10 л</t>
  </si>
  <si>
    <t>Доместос 1 л ГОСТ Р 51696-2000</t>
  </si>
  <si>
    <r>
      <rPr>
        <b/>
        <u/>
        <sz val="11"/>
        <color theme="1"/>
        <rFont val="Times New Roman"/>
        <family val="1"/>
        <charset val="204"/>
      </rPr>
      <t>Филиал АО "ДРСК" "Приморские электрические сети"</t>
    </r>
    <r>
      <rPr>
        <b/>
        <sz val="11"/>
        <color theme="1"/>
        <rFont val="Times New Roman"/>
        <family val="1"/>
        <charset val="204"/>
      </rPr>
      <t xml:space="preserve">  (Отгрузочные реквизиты: 690034 г. Владивосток, ул. Стрелковая, 21-23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  </r>
  </si>
  <si>
    <t xml:space="preserve">Филиал АО "ДРСК" "Приморские электрические сети"  (Отгрузочные реквизиты: 690034 г. Владивосток, ул. Стрелковая,21-23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</si>
</sst>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7" xfId="0" applyNumberFormat="1" applyFont="1" applyFill="1" applyBorder="1" applyAlignment="1" applyProtection="1">
      <alignment horizontal="center" vertical="top" wrapText="1"/>
    </xf>
    <xf numFmtId="4" fontId="8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28" xfId="0" applyNumberFormat="1" applyFont="1" applyFill="1" applyBorder="1" applyAlignment="1" applyProtection="1">
      <alignment horizontal="left" vertical="top" wrapText="1"/>
      <protection locked="0"/>
    </xf>
    <xf numFmtId="4" fontId="2" fillId="6" borderId="29" xfId="0" applyNumberFormat="1" applyFont="1" applyFill="1" applyBorder="1" applyAlignment="1">
      <alignment horizontal="center" vertical="top" wrapText="1"/>
    </xf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vertical="top" wrapText="1"/>
    </xf>
    <xf numFmtId="4" fontId="8" fillId="0" borderId="8" xfId="0" applyNumberFormat="1" applyFont="1" applyFill="1" applyBorder="1" applyAlignment="1" applyProtection="1">
      <alignment horizontal="center" vertical="top" wrapText="1"/>
      <protection locked="0"/>
    </xf>
    <xf numFmtId="3" fontId="8" fillId="0" borderId="8" xfId="0" applyNumberFormat="1" applyFont="1" applyFill="1" applyBorder="1" applyAlignment="1" applyProtection="1">
      <alignment horizontal="center" vertical="top" wrapText="1"/>
      <protection locked="0"/>
    </xf>
    <xf numFmtId="49" fontId="2" fillId="0" borderId="15" xfId="0" applyNumberFormat="1" applyFont="1" applyFill="1" applyBorder="1" applyAlignment="1">
      <alignment horizontal="left" vertical="top" wrapText="1"/>
    </xf>
    <xf numFmtId="164" fontId="6" fillId="4" borderId="4" xfId="0" applyNumberFormat="1" applyFont="1" applyFill="1" applyBorder="1" applyAlignment="1">
      <alignment horizontal="center" vertical="center" wrapText="1"/>
    </xf>
    <xf numFmtId="0" fontId="7" fillId="5" borderId="25" xfId="0" applyFont="1" applyFill="1" applyBorder="1" applyAlignment="1">
      <alignment horizontal="justify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16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0" fontId="12" fillId="0" borderId="31" xfId="0" applyFont="1" applyFill="1" applyBorder="1" applyAlignment="1">
      <alignment horizontal="center" vertical="top" wrapText="1"/>
    </xf>
    <xf numFmtId="0" fontId="12" fillId="0" borderId="3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4"/>
  <sheetViews>
    <sheetView tabSelected="1" zoomScaleNormal="100" workbookViewId="0">
      <selection activeCell="J43" sqref="J4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25.7109375" style="29" customWidth="1"/>
    <col min="5" max="5" width="7.140625" customWidth="1"/>
    <col min="6" max="6" width="17.140625" customWidth="1"/>
    <col min="7" max="7" width="9.5703125" customWidth="1"/>
    <col min="8" max="8" width="22.85546875" customWidth="1"/>
    <col min="9" max="9" width="11.42578125" bestFit="1" customWidth="1"/>
    <col min="11" max="11" width="24.425781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30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38" t="s">
        <v>12</v>
      </c>
      <c r="C3" s="39"/>
      <c r="D3" s="39"/>
      <c r="E3" s="39"/>
      <c r="F3" s="45"/>
      <c r="G3" s="36">
        <v>746316.82</v>
      </c>
      <c r="H3" s="23" t="s">
        <v>3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8.5" customHeight="1" x14ac:dyDescent="0.25">
      <c r="B4" s="49" t="s">
        <v>15</v>
      </c>
      <c r="C4" s="49"/>
      <c r="D4" s="49"/>
      <c r="E4" s="49"/>
      <c r="F4" s="49"/>
      <c r="G4" s="49"/>
      <c r="H4" s="4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3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30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13</v>
      </c>
      <c r="C7" s="45"/>
      <c r="D7" s="45"/>
      <c r="E7" s="51"/>
      <c r="F7" s="51"/>
      <c r="G7" s="52"/>
      <c r="H7" s="53"/>
      <c r="I7" s="5"/>
      <c r="J7" s="38" t="s">
        <v>4</v>
      </c>
      <c r="K7" s="39"/>
      <c r="L7" s="39"/>
      <c r="M7" s="39"/>
      <c r="N7" s="39"/>
      <c r="O7" s="39"/>
      <c r="P7" s="39"/>
      <c r="Q7" s="4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14.75" x14ac:dyDescent="0.25">
      <c r="B8" s="7" t="s">
        <v>5</v>
      </c>
      <c r="C8" s="8" t="s">
        <v>0</v>
      </c>
      <c r="D8" s="31"/>
      <c r="E8" s="8" t="s">
        <v>9</v>
      </c>
      <c r="F8" s="9" t="s">
        <v>10</v>
      </c>
      <c r="G8" s="9" t="s">
        <v>6</v>
      </c>
      <c r="H8" s="10" t="s">
        <v>11</v>
      </c>
      <c r="I8" s="1"/>
      <c r="J8" s="7" t="s">
        <v>5</v>
      </c>
      <c r="K8" s="8" t="s">
        <v>1</v>
      </c>
      <c r="L8" s="9" t="s">
        <v>16</v>
      </c>
      <c r="M8" s="8" t="s">
        <v>9</v>
      </c>
      <c r="N8" s="9" t="s">
        <v>10</v>
      </c>
      <c r="O8" s="9" t="s">
        <v>17</v>
      </c>
      <c r="P8" s="9" t="s">
        <v>6</v>
      </c>
      <c r="Q8" s="10" t="s">
        <v>18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0.75" customHeight="1" x14ac:dyDescent="0.25">
      <c r="B9" s="56" t="s">
        <v>74</v>
      </c>
      <c r="C9" s="57"/>
      <c r="D9" s="57"/>
      <c r="E9" s="57"/>
      <c r="F9" s="57"/>
      <c r="G9" s="57"/>
      <c r="H9" s="57"/>
      <c r="I9" s="32"/>
      <c r="J9" s="56" t="s">
        <v>75</v>
      </c>
      <c r="K9" s="57"/>
      <c r="L9" s="57"/>
      <c r="M9" s="57"/>
      <c r="N9" s="57"/>
      <c r="O9" s="57"/>
      <c r="P9" s="57"/>
      <c r="Q9" s="57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s="29" customFormat="1" ht="30.75" customHeight="1" x14ac:dyDescent="0.25">
      <c r="B10" s="11">
        <v>1</v>
      </c>
      <c r="C10" s="35" t="s">
        <v>22</v>
      </c>
      <c r="D10" s="35" t="s">
        <v>59</v>
      </c>
      <c r="E10" s="12"/>
      <c r="F10" s="12">
        <v>37.450000000000003</v>
      </c>
      <c r="G10" s="34">
        <v>1</v>
      </c>
      <c r="H10" s="22">
        <f>F10</f>
        <v>37.450000000000003</v>
      </c>
      <c r="I10" s="30"/>
      <c r="J10" s="17">
        <v>1</v>
      </c>
      <c r="K10" s="18" t="str">
        <f>C10</f>
        <v>Белизна</v>
      </c>
      <c r="L10" s="13"/>
      <c r="M10" s="19"/>
      <c r="N10" s="24">
        <v>37.450000000000003</v>
      </c>
      <c r="O10" s="12"/>
      <c r="P10" s="19">
        <v>331</v>
      </c>
      <c r="Q10" s="20"/>
      <c r="R10" s="30"/>
      <c r="S10" s="30"/>
      <c r="T10" s="30"/>
      <c r="U10" s="30"/>
      <c r="V10" s="30"/>
      <c r="W10" s="30"/>
      <c r="X10" s="30"/>
      <c r="Y10" s="30"/>
      <c r="Z10" s="30"/>
      <c r="AA10" s="30"/>
    </row>
    <row r="11" spans="1:27" s="29" customFormat="1" ht="25.5" x14ac:dyDescent="0.25">
      <c r="A11" s="6"/>
      <c r="B11" s="11">
        <v>2</v>
      </c>
      <c r="C11" s="35" t="s">
        <v>22</v>
      </c>
      <c r="D11" s="35" t="s">
        <v>23</v>
      </c>
      <c r="E11" s="12" t="s">
        <v>14</v>
      </c>
      <c r="F11" s="12">
        <v>21.4</v>
      </c>
      <c r="G11" s="34">
        <v>1</v>
      </c>
      <c r="H11" s="22">
        <f t="shared" ref="H11:H38" si="0">F11</f>
        <v>21.4</v>
      </c>
      <c r="I11" s="30"/>
      <c r="J11" s="17">
        <f>B11</f>
        <v>2</v>
      </c>
      <c r="K11" s="18" t="str">
        <f>C11</f>
        <v>Белизна</v>
      </c>
      <c r="L11" s="13"/>
      <c r="M11" s="19" t="str">
        <f>E11</f>
        <v>шт.</v>
      </c>
      <c r="N11" s="24">
        <f>F11</f>
        <v>21.4</v>
      </c>
      <c r="O11" s="12"/>
      <c r="P11" s="19">
        <f>G11</f>
        <v>1</v>
      </c>
      <c r="Q11" s="20">
        <f>O11*P11</f>
        <v>0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</row>
    <row r="12" spans="1:27" ht="25.5" x14ac:dyDescent="0.25">
      <c r="A12" s="6"/>
      <c r="B12" s="11">
        <v>3</v>
      </c>
      <c r="C12" s="35" t="s">
        <v>24</v>
      </c>
      <c r="D12" s="35" t="s">
        <v>25</v>
      </c>
      <c r="E12" s="12" t="s">
        <v>14</v>
      </c>
      <c r="F12" s="33">
        <v>55.73</v>
      </c>
      <c r="G12" s="34">
        <v>1</v>
      </c>
      <c r="H12" s="22">
        <f t="shared" si="0"/>
        <v>55.73</v>
      </c>
      <c r="I12" s="30"/>
      <c r="J12" s="17">
        <f t="shared" ref="J12:J38" si="1">B12</f>
        <v>3</v>
      </c>
      <c r="K12" s="18" t="str">
        <f t="shared" ref="K12:K38" si="2">C12</f>
        <v>Очищающее средство для унитаза</v>
      </c>
      <c r="L12" s="13"/>
      <c r="M12" s="19" t="str">
        <f t="shared" ref="M12:M38" si="3">E12</f>
        <v>шт.</v>
      </c>
      <c r="N12" s="24">
        <f t="shared" ref="N12:N38" si="4">F12</f>
        <v>55.73</v>
      </c>
      <c r="O12" s="12"/>
      <c r="P12" s="19">
        <f t="shared" ref="P12:P38" si="5">G12</f>
        <v>1</v>
      </c>
      <c r="Q12" s="20">
        <f t="shared" ref="Q12:Q38" si="6">O12*P12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25.5" x14ac:dyDescent="0.25">
      <c r="A13" s="6"/>
      <c r="B13" s="11">
        <v>4</v>
      </c>
      <c r="C13" s="35" t="s">
        <v>31</v>
      </c>
      <c r="D13" s="35" t="s">
        <v>60</v>
      </c>
      <c r="E13" s="12" t="s">
        <v>14</v>
      </c>
      <c r="F13" s="33">
        <v>84.71</v>
      </c>
      <c r="G13" s="34">
        <v>1</v>
      </c>
      <c r="H13" s="22">
        <f t="shared" si="0"/>
        <v>84.71</v>
      </c>
      <c r="I13" s="30"/>
      <c r="J13" s="17">
        <f t="shared" si="1"/>
        <v>4</v>
      </c>
      <c r="K13" s="18" t="str">
        <f t="shared" si="2"/>
        <v>Моющее средство универсальное</v>
      </c>
      <c r="L13" s="13"/>
      <c r="M13" s="19" t="str">
        <f t="shared" si="3"/>
        <v>шт.</v>
      </c>
      <c r="N13" s="24">
        <f t="shared" si="4"/>
        <v>84.71</v>
      </c>
      <c r="O13" s="12"/>
      <c r="P13" s="19">
        <f t="shared" si="5"/>
        <v>1</v>
      </c>
      <c r="Q13" s="20">
        <f t="shared" si="6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25.5" x14ac:dyDescent="0.25">
      <c r="A14" s="6"/>
      <c r="B14" s="11">
        <v>5</v>
      </c>
      <c r="C14" s="35" t="s">
        <v>26</v>
      </c>
      <c r="D14" s="35" t="s">
        <v>27</v>
      </c>
      <c r="E14" s="12" t="s">
        <v>14</v>
      </c>
      <c r="F14" s="12">
        <v>69.55</v>
      </c>
      <c r="G14" s="34">
        <v>1</v>
      </c>
      <c r="H14" s="22">
        <f t="shared" si="0"/>
        <v>69.55</v>
      </c>
      <c r="I14" s="30"/>
      <c r="J14" s="17">
        <f t="shared" si="1"/>
        <v>5</v>
      </c>
      <c r="K14" s="18" t="str">
        <f t="shared" si="2"/>
        <v>Жидкость моющая д/мытья стекол</v>
      </c>
      <c r="L14" s="13"/>
      <c r="M14" s="19" t="str">
        <f t="shared" si="3"/>
        <v>шт.</v>
      </c>
      <c r="N14" s="24">
        <f t="shared" si="4"/>
        <v>69.55</v>
      </c>
      <c r="O14" s="12"/>
      <c r="P14" s="19">
        <f t="shared" si="5"/>
        <v>1</v>
      </c>
      <c r="Q14" s="20">
        <f t="shared" si="6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25.5" x14ac:dyDescent="0.25">
      <c r="A15" s="6"/>
      <c r="B15" s="11">
        <v>6</v>
      </c>
      <c r="C15" s="35" t="s">
        <v>26</v>
      </c>
      <c r="D15" s="35" t="s">
        <v>28</v>
      </c>
      <c r="E15" s="12" t="s">
        <v>14</v>
      </c>
      <c r="F15" s="12">
        <v>68.930000000000007</v>
      </c>
      <c r="G15" s="34">
        <v>1</v>
      </c>
      <c r="H15" s="22">
        <f t="shared" si="0"/>
        <v>68.930000000000007</v>
      </c>
      <c r="I15" s="30"/>
      <c r="J15" s="17">
        <v>2</v>
      </c>
      <c r="K15" s="18" t="str">
        <f t="shared" si="2"/>
        <v>Жидкость моющая д/мытья стекол</v>
      </c>
      <c r="L15" s="13"/>
      <c r="M15" s="19" t="str">
        <f t="shared" si="3"/>
        <v>шт.</v>
      </c>
      <c r="N15" s="24">
        <f t="shared" si="4"/>
        <v>68.930000000000007</v>
      </c>
      <c r="O15" s="12"/>
      <c r="P15" s="19">
        <f t="shared" si="5"/>
        <v>1</v>
      </c>
      <c r="Q15" s="20">
        <f t="shared" si="6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25.5" x14ac:dyDescent="0.25">
      <c r="A16" s="6"/>
      <c r="B16" s="11">
        <v>7</v>
      </c>
      <c r="C16" s="35" t="s">
        <v>29</v>
      </c>
      <c r="D16" s="35" t="s">
        <v>30</v>
      </c>
      <c r="E16" s="33" t="s">
        <v>14</v>
      </c>
      <c r="F16" s="33">
        <v>112.93</v>
      </c>
      <c r="G16" s="34">
        <v>1</v>
      </c>
      <c r="H16" s="22">
        <f t="shared" si="0"/>
        <v>112.93</v>
      </c>
      <c r="I16" s="30"/>
      <c r="J16" s="17">
        <f t="shared" ref="J16" si="7">B16</f>
        <v>7</v>
      </c>
      <c r="K16" s="18" t="str">
        <f t="shared" si="2"/>
        <v>Жидкое мыло для мытья посуды</v>
      </c>
      <c r="L16" s="13"/>
      <c r="M16" s="19" t="str">
        <f t="shared" si="3"/>
        <v>шт.</v>
      </c>
      <c r="N16" s="24">
        <f t="shared" si="4"/>
        <v>112.93</v>
      </c>
      <c r="O16" s="12"/>
      <c r="P16" s="19">
        <f t="shared" si="5"/>
        <v>1</v>
      </c>
      <c r="Q16" s="20">
        <f t="shared" si="6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38.25" x14ac:dyDescent="0.25">
      <c r="A17" s="6"/>
      <c r="B17" s="11">
        <v>8</v>
      </c>
      <c r="C17" s="35" t="s">
        <v>31</v>
      </c>
      <c r="D17" s="35" t="s">
        <v>61</v>
      </c>
      <c r="E17" s="12" t="s">
        <v>14</v>
      </c>
      <c r="F17" s="33">
        <v>165.55</v>
      </c>
      <c r="G17" s="34">
        <v>1</v>
      </c>
      <c r="H17" s="22">
        <f t="shared" si="0"/>
        <v>165.55</v>
      </c>
      <c r="I17" s="30"/>
      <c r="J17" s="17">
        <f t="shared" si="1"/>
        <v>8</v>
      </c>
      <c r="K17" s="18" t="str">
        <f t="shared" si="2"/>
        <v>Моющее средство универсальное</v>
      </c>
      <c r="L17" s="13"/>
      <c r="M17" s="19" t="str">
        <f t="shared" si="3"/>
        <v>шт.</v>
      </c>
      <c r="N17" s="24">
        <f t="shared" si="4"/>
        <v>165.55</v>
      </c>
      <c r="O17" s="12"/>
      <c r="P17" s="19">
        <f t="shared" si="5"/>
        <v>1</v>
      </c>
      <c r="Q17" s="20">
        <f t="shared" si="6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s="29" customFormat="1" x14ac:dyDescent="0.25">
      <c r="A18" s="6"/>
      <c r="B18" s="11">
        <v>9</v>
      </c>
      <c r="C18" s="35" t="s">
        <v>62</v>
      </c>
      <c r="D18" s="35" t="s">
        <v>63</v>
      </c>
      <c r="E18" s="12"/>
      <c r="F18" s="33">
        <v>126.33</v>
      </c>
      <c r="G18" s="34">
        <v>1</v>
      </c>
      <c r="H18" s="22">
        <f t="shared" si="0"/>
        <v>126.33</v>
      </c>
      <c r="I18" s="30"/>
      <c r="J18" s="17">
        <f t="shared" si="1"/>
        <v>9</v>
      </c>
      <c r="K18" s="18" t="s">
        <v>62</v>
      </c>
      <c r="L18" s="13"/>
      <c r="M18" s="19"/>
      <c r="N18" s="24">
        <f t="shared" si="4"/>
        <v>126.33</v>
      </c>
      <c r="O18" s="12"/>
      <c r="P18" s="19">
        <f t="shared" si="5"/>
        <v>1</v>
      </c>
      <c r="Q18" s="20">
        <f t="shared" si="6"/>
        <v>0</v>
      </c>
      <c r="R18" s="30"/>
      <c r="S18" s="30"/>
      <c r="T18" s="30"/>
      <c r="U18" s="30"/>
      <c r="V18" s="30"/>
      <c r="W18" s="30"/>
      <c r="X18" s="30"/>
      <c r="Y18" s="30"/>
      <c r="Z18" s="30"/>
      <c r="AA18" s="30"/>
    </row>
    <row r="19" spans="1:27" ht="38.25" x14ac:dyDescent="0.25">
      <c r="A19" s="6"/>
      <c r="B19" s="11">
        <v>10</v>
      </c>
      <c r="C19" s="35" t="s">
        <v>32</v>
      </c>
      <c r="D19" s="35" t="s">
        <v>33</v>
      </c>
      <c r="E19" s="12" t="s">
        <v>14</v>
      </c>
      <c r="F19" s="12">
        <v>77</v>
      </c>
      <c r="G19" s="34">
        <v>1</v>
      </c>
      <c r="H19" s="22">
        <f t="shared" si="0"/>
        <v>77</v>
      </c>
      <c r="I19" s="30"/>
      <c r="J19" s="17">
        <f t="shared" si="1"/>
        <v>10</v>
      </c>
      <c r="K19" s="18" t="str">
        <f t="shared" si="2"/>
        <v xml:space="preserve">Моющее средство для уборки </v>
      </c>
      <c r="L19" s="13"/>
      <c r="M19" s="19" t="str">
        <f t="shared" si="3"/>
        <v>шт.</v>
      </c>
      <c r="N19" s="24">
        <f t="shared" si="4"/>
        <v>77</v>
      </c>
      <c r="O19" s="12"/>
      <c r="P19" s="19">
        <f t="shared" si="5"/>
        <v>1</v>
      </c>
      <c r="Q19" s="20">
        <f t="shared" si="6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5.5" x14ac:dyDescent="0.25">
      <c r="A20" s="6"/>
      <c r="B20" s="11">
        <v>11</v>
      </c>
      <c r="C20" s="35" t="s">
        <v>34</v>
      </c>
      <c r="D20" s="35" t="s">
        <v>35</v>
      </c>
      <c r="E20" s="12" t="s">
        <v>14</v>
      </c>
      <c r="F20" s="12">
        <v>151</v>
      </c>
      <c r="G20" s="34">
        <v>1</v>
      </c>
      <c r="H20" s="22">
        <f t="shared" si="0"/>
        <v>151</v>
      </c>
      <c r="I20" s="30"/>
      <c r="J20" s="17">
        <v>3</v>
      </c>
      <c r="K20" s="18" t="str">
        <f t="shared" si="2"/>
        <v>Мыло жидкое</v>
      </c>
      <c r="L20" s="13"/>
      <c r="M20" s="19" t="str">
        <f t="shared" si="3"/>
        <v>шт.</v>
      </c>
      <c r="N20" s="24">
        <f t="shared" si="4"/>
        <v>151</v>
      </c>
      <c r="O20" s="12"/>
      <c r="P20" s="19">
        <f t="shared" si="5"/>
        <v>1</v>
      </c>
      <c r="Q20" s="20">
        <f t="shared" si="6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25.5" x14ac:dyDescent="0.25">
      <c r="A21" s="6"/>
      <c r="B21" s="11">
        <v>12</v>
      </c>
      <c r="C21" s="35" t="s">
        <v>34</v>
      </c>
      <c r="D21" s="35" t="s">
        <v>36</v>
      </c>
      <c r="E21" s="12" t="s">
        <v>14</v>
      </c>
      <c r="F21" s="26">
        <v>111.94</v>
      </c>
      <c r="G21" s="34">
        <v>1</v>
      </c>
      <c r="H21" s="22">
        <f t="shared" si="0"/>
        <v>111.94</v>
      </c>
      <c r="I21" s="30"/>
      <c r="J21" s="17">
        <f t="shared" ref="J21" si="8">B21</f>
        <v>12</v>
      </c>
      <c r="K21" s="18" t="str">
        <f t="shared" si="2"/>
        <v>Мыло жидкое</v>
      </c>
      <c r="L21" s="27"/>
      <c r="M21" s="19" t="str">
        <f t="shared" si="3"/>
        <v>шт.</v>
      </c>
      <c r="N21" s="24">
        <f t="shared" si="4"/>
        <v>111.94</v>
      </c>
      <c r="O21" s="26"/>
      <c r="P21" s="19">
        <f t="shared" si="5"/>
        <v>1</v>
      </c>
      <c r="Q21" s="28">
        <f t="shared" si="6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39" thickBot="1" x14ac:dyDescent="0.3">
      <c r="A22" s="6"/>
      <c r="B22" s="11">
        <v>13</v>
      </c>
      <c r="C22" s="35" t="s">
        <v>34</v>
      </c>
      <c r="D22" s="35" t="s">
        <v>37</v>
      </c>
      <c r="E22" s="12" t="s">
        <v>14</v>
      </c>
      <c r="F22" s="33">
        <v>484.92</v>
      </c>
      <c r="G22" s="34">
        <v>1</v>
      </c>
      <c r="H22" s="22">
        <f t="shared" si="0"/>
        <v>484.92</v>
      </c>
      <c r="I22" s="30"/>
      <c r="J22" s="17">
        <f t="shared" si="1"/>
        <v>13</v>
      </c>
      <c r="K22" s="18" t="str">
        <f t="shared" si="2"/>
        <v>Мыло жидкое</v>
      </c>
      <c r="L22" s="13"/>
      <c r="M22" s="19" t="str">
        <f t="shared" si="3"/>
        <v>шт.</v>
      </c>
      <c r="N22" s="24">
        <f t="shared" si="4"/>
        <v>484.92</v>
      </c>
      <c r="O22" s="12"/>
      <c r="P22" s="19">
        <f t="shared" si="5"/>
        <v>1</v>
      </c>
      <c r="Q22" s="21">
        <f t="shared" si="6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6"/>
      <c r="B23" s="11">
        <v>14</v>
      </c>
      <c r="C23" s="35" t="s">
        <v>34</v>
      </c>
      <c r="D23" s="35" t="s">
        <v>38</v>
      </c>
      <c r="E23" s="12" t="s">
        <v>14</v>
      </c>
      <c r="F23" s="12">
        <v>96.31</v>
      </c>
      <c r="G23" s="34">
        <v>1</v>
      </c>
      <c r="H23" s="22">
        <f t="shared" si="0"/>
        <v>96.31</v>
      </c>
      <c r="I23" s="30"/>
      <c r="J23" s="17">
        <f t="shared" si="1"/>
        <v>14</v>
      </c>
      <c r="K23" s="18" t="str">
        <f t="shared" si="2"/>
        <v>Мыло жидкое</v>
      </c>
      <c r="L23" s="13"/>
      <c r="M23" s="19" t="str">
        <f t="shared" si="3"/>
        <v>шт.</v>
      </c>
      <c r="N23" s="24">
        <f t="shared" si="4"/>
        <v>96.31</v>
      </c>
      <c r="O23" s="12"/>
      <c r="P23" s="19">
        <f t="shared" si="5"/>
        <v>1</v>
      </c>
      <c r="Q23" s="20">
        <f t="shared" si="6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6"/>
      <c r="B24" s="11">
        <v>15</v>
      </c>
      <c r="C24" s="35" t="s">
        <v>39</v>
      </c>
      <c r="D24" s="35" t="s">
        <v>40</v>
      </c>
      <c r="E24" s="12" t="s">
        <v>14</v>
      </c>
      <c r="F24" s="12">
        <v>16.5</v>
      </c>
      <c r="G24" s="34">
        <v>1</v>
      </c>
      <c r="H24" s="22">
        <f t="shared" si="0"/>
        <v>16.5</v>
      </c>
      <c r="I24" s="30"/>
      <c r="J24" s="17">
        <f t="shared" si="1"/>
        <v>15</v>
      </c>
      <c r="K24" s="18" t="str">
        <f t="shared" si="2"/>
        <v>Мыло туалетное</v>
      </c>
      <c r="L24" s="27"/>
      <c r="M24" s="19" t="str">
        <f t="shared" si="3"/>
        <v>шт.</v>
      </c>
      <c r="N24" s="24">
        <f t="shared" si="4"/>
        <v>16.5</v>
      </c>
      <c r="O24" s="26"/>
      <c r="P24" s="19">
        <f t="shared" si="5"/>
        <v>1</v>
      </c>
      <c r="Q24" s="20">
        <f t="shared" si="6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s="29" customFormat="1" x14ac:dyDescent="0.25">
      <c r="A25" s="6"/>
      <c r="B25" s="11">
        <v>16</v>
      </c>
      <c r="C25" s="35" t="s">
        <v>64</v>
      </c>
      <c r="D25" s="35" t="s">
        <v>66</v>
      </c>
      <c r="E25" s="12" t="s">
        <v>48</v>
      </c>
      <c r="F25" s="12">
        <v>18.18</v>
      </c>
      <c r="G25" s="34">
        <v>1</v>
      </c>
      <c r="H25" s="22">
        <f t="shared" si="0"/>
        <v>18.18</v>
      </c>
      <c r="I25" s="30"/>
      <c r="J25" s="17">
        <v>4</v>
      </c>
      <c r="K25" s="18" t="s">
        <v>64</v>
      </c>
      <c r="L25" s="27"/>
      <c r="M25" s="19" t="str">
        <f t="shared" si="3"/>
        <v>кг</v>
      </c>
      <c r="N25" s="24">
        <f t="shared" si="4"/>
        <v>18.18</v>
      </c>
      <c r="O25" s="26"/>
      <c r="P25" s="19">
        <f t="shared" si="5"/>
        <v>1</v>
      </c>
      <c r="Q25" s="20">
        <f t="shared" si="6"/>
        <v>0</v>
      </c>
      <c r="R25" s="30"/>
      <c r="S25" s="30"/>
      <c r="T25" s="30"/>
      <c r="U25" s="30"/>
      <c r="V25" s="30"/>
      <c r="W25" s="30"/>
      <c r="X25" s="30"/>
      <c r="Y25" s="30"/>
      <c r="Z25" s="30"/>
      <c r="AA25" s="30"/>
    </row>
    <row r="26" spans="1:27" s="29" customFormat="1" ht="25.5" x14ac:dyDescent="0.25">
      <c r="A26" s="6"/>
      <c r="B26" s="11">
        <v>17</v>
      </c>
      <c r="C26" s="35" t="s">
        <v>65</v>
      </c>
      <c r="D26" s="35" t="s">
        <v>41</v>
      </c>
      <c r="E26" s="12" t="s">
        <v>50</v>
      </c>
      <c r="F26" s="12">
        <v>22.81</v>
      </c>
      <c r="G26" s="34">
        <v>1</v>
      </c>
      <c r="H26" s="22">
        <f t="shared" si="0"/>
        <v>22.81</v>
      </c>
      <c r="I26" s="30"/>
      <c r="J26" s="17">
        <f t="shared" ref="J26" si="9">B26</f>
        <v>17</v>
      </c>
      <c r="K26" s="18" t="str">
        <f t="shared" si="2"/>
        <v>Мыло хозяйственное, хвойное</v>
      </c>
      <c r="L26" s="13"/>
      <c r="M26" s="19" t="str">
        <f t="shared" si="3"/>
        <v>шт</v>
      </c>
      <c r="N26" s="24">
        <f t="shared" si="4"/>
        <v>22.81</v>
      </c>
      <c r="O26" s="12"/>
      <c r="P26" s="19">
        <f t="shared" si="5"/>
        <v>1</v>
      </c>
      <c r="Q26" s="20">
        <f t="shared" si="6"/>
        <v>0</v>
      </c>
      <c r="R26" s="30"/>
      <c r="S26" s="30"/>
      <c r="T26" s="30"/>
      <c r="U26" s="30"/>
      <c r="V26" s="30"/>
      <c r="W26" s="30"/>
      <c r="X26" s="30"/>
      <c r="Y26" s="30"/>
      <c r="Z26" s="30"/>
      <c r="AA26" s="30"/>
    </row>
    <row r="27" spans="1:27" s="29" customFormat="1" ht="25.5" x14ac:dyDescent="0.25">
      <c r="A27" s="6"/>
      <c r="B27" s="11">
        <v>18</v>
      </c>
      <c r="C27" s="35" t="s">
        <v>42</v>
      </c>
      <c r="D27" s="35" t="s">
        <v>43</v>
      </c>
      <c r="E27" s="12" t="s">
        <v>50</v>
      </c>
      <c r="F27" s="12">
        <v>48</v>
      </c>
      <c r="G27" s="34">
        <v>1</v>
      </c>
      <c r="H27" s="22">
        <f t="shared" si="0"/>
        <v>48</v>
      </c>
      <c r="I27" s="30"/>
      <c r="J27" s="17">
        <f t="shared" si="1"/>
        <v>18</v>
      </c>
      <c r="K27" s="18" t="str">
        <f t="shared" si="2"/>
        <v>Освежитель воздуха</v>
      </c>
      <c r="L27" s="13"/>
      <c r="M27" s="19" t="str">
        <f t="shared" si="3"/>
        <v>шт</v>
      </c>
      <c r="N27" s="24">
        <f t="shared" si="4"/>
        <v>48</v>
      </c>
      <c r="O27" s="12"/>
      <c r="P27" s="19">
        <f t="shared" si="5"/>
        <v>1</v>
      </c>
      <c r="Q27" s="28">
        <f t="shared" si="6"/>
        <v>0</v>
      </c>
      <c r="R27" s="30"/>
      <c r="S27" s="30"/>
      <c r="T27" s="30"/>
      <c r="U27" s="30"/>
      <c r="V27" s="30"/>
      <c r="W27" s="30"/>
      <c r="X27" s="30"/>
      <c r="Y27" s="30"/>
      <c r="Z27" s="30"/>
      <c r="AA27" s="30"/>
    </row>
    <row r="28" spans="1:27" s="29" customFormat="1" ht="25.5" x14ac:dyDescent="0.25">
      <c r="A28" s="6"/>
      <c r="B28" s="11">
        <v>19</v>
      </c>
      <c r="C28" s="35" t="s">
        <v>44</v>
      </c>
      <c r="D28" s="35" t="s">
        <v>45</v>
      </c>
      <c r="E28" s="12" t="s">
        <v>50</v>
      </c>
      <c r="F28" s="12">
        <v>210</v>
      </c>
      <c r="G28" s="34">
        <v>1</v>
      </c>
      <c r="H28" s="22">
        <f t="shared" si="0"/>
        <v>210</v>
      </c>
      <c r="I28" s="30"/>
      <c r="J28" s="17">
        <f t="shared" si="1"/>
        <v>19</v>
      </c>
      <c r="K28" s="18" t="str">
        <f t="shared" si="2"/>
        <v>Очиститель универсальный</v>
      </c>
      <c r="L28" s="27"/>
      <c r="M28" s="19" t="str">
        <f t="shared" si="3"/>
        <v>шт</v>
      </c>
      <c r="N28" s="24">
        <f t="shared" si="4"/>
        <v>210</v>
      </c>
      <c r="O28" s="26"/>
      <c r="P28" s="19">
        <f t="shared" si="5"/>
        <v>1</v>
      </c>
      <c r="Q28" s="20">
        <f t="shared" si="6"/>
        <v>0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</row>
    <row r="29" spans="1:27" s="29" customFormat="1" ht="38.25" x14ac:dyDescent="0.25">
      <c r="A29" s="6"/>
      <c r="B29" s="11">
        <v>20</v>
      </c>
      <c r="C29" s="35" t="s">
        <v>67</v>
      </c>
      <c r="D29" s="35" t="s">
        <v>68</v>
      </c>
      <c r="E29" s="12" t="s">
        <v>50</v>
      </c>
      <c r="F29" s="12">
        <v>294</v>
      </c>
      <c r="G29" s="34">
        <v>1</v>
      </c>
      <c r="H29" s="22">
        <f t="shared" si="0"/>
        <v>294</v>
      </c>
      <c r="I29" s="30"/>
      <c r="J29" s="17">
        <f t="shared" si="1"/>
        <v>20</v>
      </c>
      <c r="K29" s="18" t="s">
        <v>67</v>
      </c>
      <c r="L29" s="27"/>
      <c r="M29" s="19" t="str">
        <f t="shared" si="3"/>
        <v>шт</v>
      </c>
      <c r="N29" s="24">
        <f t="shared" si="4"/>
        <v>294</v>
      </c>
      <c r="O29" s="26"/>
      <c r="P29" s="19">
        <f t="shared" si="5"/>
        <v>1</v>
      </c>
      <c r="Q29" s="20">
        <f t="shared" si="6"/>
        <v>0</v>
      </c>
      <c r="R29" s="30"/>
      <c r="S29" s="30"/>
      <c r="T29" s="30"/>
      <c r="U29" s="30"/>
      <c r="V29" s="30"/>
      <c r="W29" s="30"/>
      <c r="X29" s="30"/>
      <c r="Y29" s="30"/>
      <c r="Z29" s="30"/>
      <c r="AA29" s="30"/>
    </row>
    <row r="30" spans="1:27" s="29" customFormat="1" ht="25.5" x14ac:dyDescent="0.25">
      <c r="A30" s="6"/>
      <c r="B30" s="11">
        <v>21</v>
      </c>
      <c r="C30" s="35" t="s">
        <v>46</v>
      </c>
      <c r="D30" s="35" t="s">
        <v>47</v>
      </c>
      <c r="E30" s="12" t="s">
        <v>48</v>
      </c>
      <c r="F30" s="12">
        <v>106.63</v>
      </c>
      <c r="G30" s="34">
        <v>1</v>
      </c>
      <c r="H30" s="22">
        <f t="shared" si="0"/>
        <v>106.63</v>
      </c>
      <c r="I30" s="30"/>
      <c r="J30" s="17">
        <v>5</v>
      </c>
      <c r="K30" s="18" t="str">
        <f t="shared" si="2"/>
        <v>Порошок стиральный</v>
      </c>
      <c r="L30" s="13"/>
      <c r="M30" s="19" t="str">
        <f t="shared" si="3"/>
        <v>кг</v>
      </c>
      <c r="N30" s="24">
        <f t="shared" si="4"/>
        <v>106.63</v>
      </c>
      <c r="O30" s="12"/>
      <c r="P30" s="19">
        <f t="shared" si="5"/>
        <v>1</v>
      </c>
      <c r="Q30" s="20">
        <f t="shared" si="6"/>
        <v>0</v>
      </c>
      <c r="R30" s="30"/>
      <c r="S30" s="30"/>
      <c r="T30" s="30"/>
      <c r="U30" s="30"/>
      <c r="V30" s="30"/>
      <c r="W30" s="30"/>
      <c r="X30" s="30"/>
      <c r="Y30" s="30"/>
      <c r="Z30" s="30"/>
      <c r="AA30" s="30"/>
    </row>
    <row r="31" spans="1:27" s="29" customFormat="1" ht="25.5" x14ac:dyDescent="0.25">
      <c r="A31" s="6"/>
      <c r="B31" s="11">
        <v>22</v>
      </c>
      <c r="C31" s="35" t="s">
        <v>46</v>
      </c>
      <c r="D31" s="35" t="s">
        <v>49</v>
      </c>
      <c r="E31" s="12" t="s">
        <v>14</v>
      </c>
      <c r="F31" s="12">
        <v>103.95</v>
      </c>
      <c r="G31" s="34">
        <v>1</v>
      </c>
      <c r="H31" s="22">
        <f t="shared" si="0"/>
        <v>103.95</v>
      </c>
      <c r="I31" s="30"/>
      <c r="J31" s="17">
        <f t="shared" ref="J31" si="10">B31</f>
        <v>22</v>
      </c>
      <c r="K31" s="18" t="str">
        <f t="shared" si="2"/>
        <v>Порошок стиральный</v>
      </c>
      <c r="L31" s="13"/>
      <c r="M31" s="19" t="str">
        <f t="shared" si="3"/>
        <v>шт.</v>
      </c>
      <c r="N31" s="24">
        <f t="shared" si="4"/>
        <v>103.95</v>
      </c>
      <c r="O31" s="12"/>
      <c r="P31" s="19">
        <f t="shared" si="5"/>
        <v>1</v>
      </c>
      <c r="Q31" s="20">
        <f t="shared" si="6"/>
        <v>0</v>
      </c>
      <c r="R31" s="30"/>
      <c r="S31" s="30"/>
      <c r="T31" s="30"/>
      <c r="U31" s="30"/>
      <c r="V31" s="30"/>
      <c r="W31" s="30"/>
      <c r="X31" s="30"/>
      <c r="Y31" s="30"/>
      <c r="Z31" s="30"/>
      <c r="AA31" s="30"/>
    </row>
    <row r="32" spans="1:27" s="29" customFormat="1" ht="25.5" x14ac:dyDescent="0.25">
      <c r="A32" s="6"/>
      <c r="B32" s="11">
        <v>23</v>
      </c>
      <c r="C32" s="35" t="s">
        <v>51</v>
      </c>
      <c r="D32" s="35" t="s">
        <v>52</v>
      </c>
      <c r="E32" s="33" t="s">
        <v>14</v>
      </c>
      <c r="F32" s="33">
        <v>50.82</v>
      </c>
      <c r="G32" s="34">
        <v>1</v>
      </c>
      <c r="H32" s="22">
        <f t="shared" si="0"/>
        <v>50.82</v>
      </c>
      <c r="I32" s="30"/>
      <c r="J32" s="17">
        <f t="shared" si="1"/>
        <v>23</v>
      </c>
      <c r="K32" s="18" t="str">
        <f t="shared" si="2"/>
        <v>Порошок чистящий</v>
      </c>
      <c r="L32" s="13"/>
      <c r="M32" s="19" t="str">
        <f t="shared" si="3"/>
        <v>шт.</v>
      </c>
      <c r="N32" s="24">
        <f t="shared" si="4"/>
        <v>50.82</v>
      </c>
      <c r="O32" s="12"/>
      <c r="P32" s="19">
        <f t="shared" si="5"/>
        <v>1</v>
      </c>
      <c r="Q32" s="20">
        <f t="shared" si="6"/>
        <v>0</v>
      </c>
      <c r="R32" s="30"/>
      <c r="S32" s="30"/>
      <c r="T32" s="30"/>
      <c r="U32" s="30"/>
      <c r="V32" s="30"/>
      <c r="W32" s="30"/>
      <c r="X32" s="30"/>
      <c r="Y32" s="30"/>
      <c r="Z32" s="30"/>
      <c r="AA32" s="30"/>
    </row>
    <row r="33" spans="1:27" s="29" customFormat="1" ht="15" customHeight="1" x14ac:dyDescent="0.25">
      <c r="A33" s="6"/>
      <c r="B33" s="11">
        <v>24</v>
      </c>
      <c r="C33" s="35" t="s">
        <v>69</v>
      </c>
      <c r="D33" s="35" t="s">
        <v>70</v>
      </c>
      <c r="E33" s="33" t="s">
        <v>50</v>
      </c>
      <c r="F33" s="33">
        <v>98.08</v>
      </c>
      <c r="G33" s="34">
        <v>1</v>
      </c>
      <c r="H33" s="22">
        <f t="shared" si="0"/>
        <v>98.08</v>
      </c>
      <c r="I33" s="30"/>
      <c r="J33" s="17">
        <f t="shared" si="1"/>
        <v>24</v>
      </c>
      <c r="K33" s="18" t="s">
        <v>69</v>
      </c>
      <c r="L33" s="13"/>
      <c r="M33" s="19" t="str">
        <f t="shared" si="3"/>
        <v>шт</v>
      </c>
      <c r="N33" s="24">
        <f t="shared" si="4"/>
        <v>98.08</v>
      </c>
      <c r="O33" s="12"/>
      <c r="P33" s="19">
        <f t="shared" si="5"/>
        <v>1</v>
      </c>
      <c r="Q33" s="20">
        <f t="shared" si="6"/>
        <v>0</v>
      </c>
      <c r="R33" s="30"/>
      <c r="S33" s="30"/>
      <c r="T33" s="30"/>
      <c r="U33" s="30"/>
      <c r="V33" s="30"/>
      <c r="W33" s="30"/>
      <c r="X33" s="30"/>
      <c r="Y33" s="30"/>
      <c r="Z33" s="30"/>
      <c r="AA33" s="30"/>
    </row>
    <row r="34" spans="1:27" s="29" customFormat="1" ht="39" customHeight="1" x14ac:dyDescent="0.25">
      <c r="A34" s="6"/>
      <c r="B34" s="11">
        <v>25</v>
      </c>
      <c r="C34" s="35" t="s">
        <v>56</v>
      </c>
      <c r="D34" s="35" t="s">
        <v>57</v>
      </c>
      <c r="E34" s="12" t="s">
        <v>14</v>
      </c>
      <c r="F34" s="12">
        <v>53.5</v>
      </c>
      <c r="G34" s="34">
        <v>1</v>
      </c>
      <c r="H34" s="22">
        <f t="shared" si="0"/>
        <v>53.5</v>
      </c>
      <c r="I34" s="30"/>
      <c r="J34" s="17">
        <f t="shared" si="1"/>
        <v>25</v>
      </c>
      <c r="K34" s="18" t="str">
        <f t="shared" si="2"/>
        <v>средство для сантехники</v>
      </c>
      <c r="L34" s="13"/>
      <c r="M34" s="19" t="str">
        <f t="shared" si="3"/>
        <v>шт.</v>
      </c>
      <c r="N34" s="24">
        <f t="shared" si="4"/>
        <v>53.5</v>
      </c>
      <c r="O34" s="12"/>
      <c r="P34" s="19">
        <f t="shared" si="5"/>
        <v>1</v>
      </c>
      <c r="Q34" s="20">
        <f t="shared" si="6"/>
        <v>0</v>
      </c>
      <c r="R34" s="30"/>
      <c r="S34" s="30"/>
      <c r="T34" s="30"/>
      <c r="U34" s="30"/>
      <c r="V34" s="30"/>
      <c r="W34" s="30"/>
      <c r="X34" s="30"/>
      <c r="Y34" s="30"/>
      <c r="Z34" s="30"/>
      <c r="AA34" s="30"/>
    </row>
    <row r="35" spans="1:27" s="29" customFormat="1" ht="38.25" x14ac:dyDescent="0.25">
      <c r="A35" s="6"/>
      <c r="B35" s="11">
        <v>26</v>
      </c>
      <c r="C35" s="35" t="s">
        <v>53</v>
      </c>
      <c r="D35" s="35" t="s">
        <v>54</v>
      </c>
      <c r="E35" s="12" t="s">
        <v>14</v>
      </c>
      <c r="F35" s="12">
        <v>58.41</v>
      </c>
      <c r="G35" s="34">
        <v>1</v>
      </c>
      <c r="H35" s="22">
        <f t="shared" si="0"/>
        <v>58.41</v>
      </c>
      <c r="I35" s="30"/>
      <c r="J35" s="17">
        <v>6</v>
      </c>
      <c r="K35" s="18" t="str">
        <f t="shared" si="2"/>
        <v>Средство для мытья пола</v>
      </c>
      <c r="L35" s="27"/>
      <c r="M35" s="19" t="str">
        <f t="shared" si="3"/>
        <v>шт.</v>
      </c>
      <c r="N35" s="24">
        <f t="shared" si="4"/>
        <v>58.41</v>
      </c>
      <c r="O35" s="26"/>
      <c r="P35" s="19">
        <f t="shared" si="5"/>
        <v>1</v>
      </c>
      <c r="Q35" s="20">
        <f t="shared" si="6"/>
        <v>0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</row>
    <row r="36" spans="1:27" s="29" customFormat="1" ht="51" x14ac:dyDescent="0.25">
      <c r="A36" s="6"/>
      <c r="B36" s="11">
        <v>27</v>
      </c>
      <c r="C36" s="35" t="s">
        <v>71</v>
      </c>
      <c r="D36" s="35" t="s">
        <v>72</v>
      </c>
      <c r="E36" s="12" t="s">
        <v>50</v>
      </c>
      <c r="F36" s="12">
        <v>599.38</v>
      </c>
      <c r="G36" s="34">
        <v>1</v>
      </c>
      <c r="H36" s="22">
        <f t="shared" si="0"/>
        <v>599.38</v>
      </c>
      <c r="I36" s="30"/>
      <c r="J36" s="17">
        <f t="shared" ref="J36" si="11">B36</f>
        <v>27</v>
      </c>
      <c r="K36" s="18" t="str">
        <f t="shared" si="2"/>
        <v xml:space="preserve">Средство для очистки металлических поверхностей Деталан А-10М </v>
      </c>
      <c r="L36" s="13"/>
      <c r="M36" s="19" t="str">
        <f t="shared" si="3"/>
        <v>шт</v>
      </c>
      <c r="N36" s="24">
        <f t="shared" si="4"/>
        <v>599.38</v>
      </c>
      <c r="O36" s="12"/>
      <c r="P36" s="19">
        <f t="shared" si="5"/>
        <v>1</v>
      </c>
      <c r="Q36" s="28">
        <f t="shared" si="6"/>
        <v>0</v>
      </c>
      <c r="R36" s="30"/>
      <c r="S36" s="30"/>
      <c r="T36" s="30"/>
      <c r="U36" s="30"/>
      <c r="V36" s="30"/>
      <c r="W36" s="30"/>
      <c r="X36" s="30"/>
      <c r="Y36" s="30"/>
      <c r="Z36" s="30"/>
      <c r="AA36" s="30"/>
    </row>
    <row r="37" spans="1:27" s="29" customFormat="1" ht="25.5" x14ac:dyDescent="0.25">
      <c r="A37" s="6"/>
      <c r="B37" s="11">
        <v>28</v>
      </c>
      <c r="C37" s="35" t="s">
        <v>55</v>
      </c>
      <c r="D37" s="35" t="s">
        <v>73</v>
      </c>
      <c r="E37" s="12" t="s">
        <v>50</v>
      </c>
      <c r="F37" s="12">
        <v>154.79</v>
      </c>
      <c r="G37" s="34">
        <v>1</v>
      </c>
      <c r="H37" s="22">
        <f t="shared" si="0"/>
        <v>154.79</v>
      </c>
      <c r="I37" s="30"/>
      <c r="J37" s="17">
        <f t="shared" si="1"/>
        <v>28</v>
      </c>
      <c r="K37" s="18" t="s">
        <v>55</v>
      </c>
      <c r="L37" s="13"/>
      <c r="M37" s="19" t="str">
        <f t="shared" si="3"/>
        <v>шт</v>
      </c>
      <c r="N37" s="24">
        <f t="shared" si="4"/>
        <v>154.79</v>
      </c>
      <c r="O37" s="12"/>
      <c r="P37" s="19">
        <f t="shared" si="5"/>
        <v>1</v>
      </c>
      <c r="Q37" s="28">
        <f t="shared" si="6"/>
        <v>0</v>
      </c>
      <c r="R37" s="30"/>
      <c r="S37" s="30"/>
      <c r="T37" s="30"/>
      <c r="U37" s="30"/>
      <c r="V37" s="30"/>
      <c r="W37" s="30"/>
      <c r="X37" s="30"/>
      <c r="Y37" s="30"/>
      <c r="Z37" s="30"/>
      <c r="AA37" s="30"/>
    </row>
    <row r="38" spans="1:27" ht="26.25" thickBot="1" x14ac:dyDescent="0.3">
      <c r="A38" s="6"/>
      <c r="B38" s="11">
        <v>29</v>
      </c>
      <c r="C38" s="35" t="s">
        <v>55</v>
      </c>
      <c r="D38" s="35" t="s">
        <v>58</v>
      </c>
      <c r="E38" s="12" t="s">
        <v>14</v>
      </c>
      <c r="F38" s="12">
        <v>50.81</v>
      </c>
      <c r="G38" s="34">
        <v>1</v>
      </c>
      <c r="H38" s="22">
        <f t="shared" si="0"/>
        <v>50.81</v>
      </c>
      <c r="I38" s="30"/>
      <c r="J38" s="17">
        <f t="shared" si="1"/>
        <v>29</v>
      </c>
      <c r="K38" s="18" t="str">
        <f t="shared" si="2"/>
        <v xml:space="preserve">Чистящее средство </v>
      </c>
      <c r="L38" s="13"/>
      <c r="M38" s="19" t="str">
        <f t="shared" si="3"/>
        <v>шт.</v>
      </c>
      <c r="N38" s="24">
        <f t="shared" si="4"/>
        <v>50.81</v>
      </c>
      <c r="O38" s="12"/>
      <c r="P38" s="19">
        <f t="shared" si="5"/>
        <v>1</v>
      </c>
      <c r="Q38" s="20">
        <f t="shared" si="6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21" customHeight="1" thickBot="1" x14ac:dyDescent="0.3">
      <c r="A39" s="6"/>
      <c r="B39" s="41" t="s">
        <v>7</v>
      </c>
      <c r="C39" s="42"/>
      <c r="D39" s="42"/>
      <c r="E39" s="42"/>
      <c r="F39" s="42"/>
      <c r="G39" s="43"/>
      <c r="H39" s="14">
        <f>SUM(H10:H38)</f>
        <v>3549.6099999999997</v>
      </c>
      <c r="I39" s="1"/>
      <c r="J39" s="41" t="s">
        <v>7</v>
      </c>
      <c r="K39" s="42"/>
      <c r="L39" s="42"/>
      <c r="M39" s="42"/>
      <c r="N39" s="42"/>
      <c r="O39" s="42"/>
      <c r="P39" s="43"/>
      <c r="Q39" s="14">
        <f>SUM(Q11:Q26)</f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5" customHeight="1" x14ac:dyDescent="0.25">
      <c r="A40" s="6"/>
      <c r="B40" s="54" t="s">
        <v>21</v>
      </c>
      <c r="C40" s="55"/>
      <c r="D40" s="55"/>
      <c r="E40" s="55"/>
      <c r="F40" s="55"/>
      <c r="G40" s="25">
        <v>0.2</v>
      </c>
      <c r="H40" s="15">
        <f>H39*G40</f>
        <v>709.92200000000003</v>
      </c>
      <c r="I40" s="1"/>
      <c r="J40" s="54" t="s">
        <v>21</v>
      </c>
      <c r="K40" s="55"/>
      <c r="L40" s="55"/>
      <c r="M40" s="55"/>
      <c r="N40" s="55"/>
      <c r="O40" s="55"/>
      <c r="P40" s="25">
        <v>0.2</v>
      </c>
      <c r="Q40" s="15">
        <f>Q39*P40</f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.75" customHeight="1" thickBot="1" x14ac:dyDescent="0.3">
      <c r="A41" s="6"/>
      <c r="B41" s="46" t="s">
        <v>8</v>
      </c>
      <c r="C41" s="47"/>
      <c r="D41" s="47"/>
      <c r="E41" s="47"/>
      <c r="F41" s="47"/>
      <c r="G41" s="48"/>
      <c r="H41" s="16">
        <f>H39+H40</f>
        <v>4259.5319999999992</v>
      </c>
      <c r="I41" s="1"/>
      <c r="J41" s="46" t="s">
        <v>8</v>
      </c>
      <c r="K41" s="47"/>
      <c r="L41" s="47"/>
      <c r="M41" s="47"/>
      <c r="N41" s="47"/>
      <c r="O41" s="47"/>
      <c r="P41" s="48"/>
      <c r="Q41" s="16">
        <f>Q39+Q40</f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33.75" customHeight="1" x14ac:dyDescent="0.25">
      <c r="B42" s="37" t="s">
        <v>19</v>
      </c>
      <c r="C42" s="37"/>
      <c r="D42" s="37"/>
      <c r="E42" s="37"/>
      <c r="F42" s="37"/>
      <c r="G42" s="37"/>
      <c r="H42" s="37"/>
      <c r="I42" s="1"/>
      <c r="J42" s="1"/>
      <c r="K42" s="1"/>
      <c r="L42" s="1"/>
      <c r="M42" s="2"/>
      <c r="N42" s="2"/>
      <c r="O42" s="2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51.5" customHeight="1" x14ac:dyDescent="0.25">
      <c r="B43" s="37" t="s">
        <v>20</v>
      </c>
      <c r="C43" s="37"/>
      <c r="D43" s="37"/>
      <c r="E43" s="37"/>
      <c r="F43" s="37"/>
      <c r="G43" s="37"/>
      <c r="H43" s="37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1"/>
    </row>
    <row r="44" spans="1:27" x14ac:dyDescent="0.25">
      <c r="AA44" s="1"/>
    </row>
  </sheetData>
  <mergeCells count="15">
    <mergeCell ref="B43:H43"/>
    <mergeCell ref="J7:Q7"/>
    <mergeCell ref="J39:P39"/>
    <mergeCell ref="B42:H42"/>
    <mergeCell ref="B1:Q1"/>
    <mergeCell ref="B3:F3"/>
    <mergeCell ref="B39:G39"/>
    <mergeCell ref="B41:G41"/>
    <mergeCell ref="B4:H4"/>
    <mergeCell ref="B7:H7"/>
    <mergeCell ref="J41:P41"/>
    <mergeCell ref="B40:F40"/>
    <mergeCell ref="J40:O40"/>
    <mergeCell ref="B9:H9"/>
    <mergeCell ref="J9:Q9"/>
  </mergeCells>
  <pageMargins left="0.11811023622047245" right="0" top="0.15748031496062992" bottom="0.15748031496062992" header="0.31496062992125984" footer="0.31496062992125984"/>
  <pageSetup paperSize="9" scale="56" fitToHeight="0" orientation="landscape" r:id="rId1"/>
  <ignoredErrors>
    <ignoredError sqref="M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cp:lastPrinted>2019-09-06T04:21:49Z</cp:lastPrinted>
  <dcterms:created xsi:type="dcterms:W3CDTF">2018-05-22T01:14:50Z</dcterms:created>
  <dcterms:modified xsi:type="dcterms:W3CDTF">2019-10-10T01:29:40Z</dcterms:modified>
</cp:coreProperties>
</file>