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O18" i="1"/>
  <c r="P18" i="1"/>
  <c r="P19" i="1"/>
  <c r="J18" i="1"/>
  <c r="I10" i="1" l="1"/>
  <c r="I11" i="1"/>
  <c r="I12" i="1"/>
  <c r="I13" i="1"/>
  <c r="I14" i="1"/>
  <c r="I15" i="1"/>
  <c r="I16" i="1"/>
  <c r="I17" i="1"/>
  <c r="I9" i="1"/>
  <c r="M10" i="1"/>
  <c r="M11" i="1"/>
  <c r="M12" i="1"/>
  <c r="M13" i="1"/>
  <c r="M14" i="1"/>
  <c r="M15" i="1"/>
  <c r="M16" i="1"/>
  <c r="M17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9" i="1"/>
  <c r="P9" i="1" s="1"/>
  <c r="L10" i="1"/>
  <c r="L11" i="1"/>
  <c r="L12" i="1"/>
  <c r="L13" i="1"/>
  <c r="L14" i="1"/>
  <c r="L15" i="1"/>
  <c r="L16" i="1"/>
  <c r="L17" i="1"/>
  <c r="L9" i="1"/>
  <c r="J10" i="1"/>
  <c r="J11" i="1"/>
  <c r="J12" i="1"/>
  <c r="J13" i="1"/>
  <c r="J14" i="1"/>
  <c r="J15" i="1"/>
  <c r="J16" i="1"/>
  <c r="J17" i="1"/>
  <c r="J9" i="1"/>
  <c r="G10" i="1"/>
  <c r="G11" i="1"/>
  <c r="G12" i="1"/>
  <c r="G13" i="1"/>
  <c r="G14" i="1"/>
  <c r="G15" i="1"/>
  <c r="G16" i="1"/>
  <c r="G17" i="1"/>
  <c r="G9" i="1"/>
  <c r="G19" i="1" l="1"/>
  <c r="G20" i="1" s="1"/>
  <c r="G21" i="1" s="1"/>
  <c r="P20" i="1"/>
  <c r="P21" i="1" s="1"/>
</calcChain>
</file>

<file path=xl/sharedStrings.xml><?xml version="1.0" encoding="utf-8"?>
<sst xmlns="http://schemas.openxmlformats.org/spreadsheetml/2006/main" count="49" uniqueCount="35">
  <si>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</si>
  <si>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</si>
  <si>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</si>
  <si>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</si>
  <si>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</si>
  <si>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</si>
  <si>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</si>
  <si>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</si>
  <si>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</si>
  <si>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</si>
  <si>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</si>
  <si>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</si>
  <si>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</si>
  <si>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</si>
  <si>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</si>
  <si>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</si>
  <si>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</si>
  <si>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</si>
  <si>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</si>
  <si>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</si>
  <si>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</si>
  <si>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</si>
  <si>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</si>
  <si>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Строительство  ВЛЗ 6(10) кВ</t>
  </si>
  <si>
    <t>Строительство ВЛИ 0,4 кВ</t>
  </si>
  <si>
    <t>км.</t>
  </si>
  <si>
    <t>Строительство СТП 40кВА ВВ</t>
  </si>
  <si>
    <t>Строительство СТП 25кВА ВВ</t>
  </si>
  <si>
    <t>Строительство МТП 40кВА ВВ</t>
  </si>
  <si>
    <t>Строительство МТП 250кВА ВВ</t>
  </si>
  <si>
    <t>Строительство КТПН-250кВА ВВ</t>
  </si>
  <si>
    <t>Строительство КТПН-400кВА ВВ</t>
  </si>
  <si>
    <t>Проектные работы</t>
  </si>
  <si>
    <t>у.е.</t>
  </si>
  <si>
    <t>Строительство МТП 160кВА ВВ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</si>
</sst>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6" borderId="25" xfId="0" applyNumberFormat="1" applyFont="1" applyFill="1" applyBorder="1" applyAlignment="1">
      <alignment horizontal="center" vertical="top" wrapText="1"/>
    </xf>
    <xf numFmtId="49" fontId="8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3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6" xfId="0" applyNumberFormat="1" applyFont="1" applyFill="1" applyBorder="1" applyAlignment="1" applyProtection="1">
      <alignment horizontal="left" vertical="top" wrapText="1"/>
      <protection locked="0"/>
    </xf>
    <xf numFmtId="4" fontId="8" fillId="2" borderId="26" xfId="0" applyNumberFormat="1" applyFont="1" applyFill="1" applyBorder="1" applyAlignment="1" applyProtection="1">
      <alignment horizontal="center" vertical="top" wrapText="1"/>
      <protection locked="0"/>
    </xf>
    <xf numFmtId="3" fontId="8" fillId="2" borderId="26" xfId="0" applyNumberFormat="1" applyFont="1" applyFill="1" applyBorder="1" applyAlignment="1" applyProtection="1">
      <alignment horizontal="center" vertical="top" wrapText="1"/>
      <protection locked="0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/>
    </xf>
    <xf numFmtId="4" fontId="8" fillId="6" borderId="41" xfId="0" applyNumberFormat="1" applyFont="1" applyFill="1" applyBorder="1" applyAlignment="1" applyProtection="1">
      <alignment horizontal="center" vertical="top" wrapText="1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4" fontId="8" fillId="6" borderId="44" xfId="0" applyNumberFormat="1" applyFont="1" applyFill="1" applyBorder="1" applyAlignment="1" applyProtection="1">
      <alignment horizontal="center" vertical="top" wrapText="1"/>
    </xf>
    <xf numFmtId="4" fontId="1" fillId="4" borderId="46" xfId="0" applyNumberFormat="1" applyFont="1" applyFill="1" applyBorder="1" applyAlignment="1">
      <alignment horizontal="center" vertical="center" wrapText="1"/>
    </xf>
    <xf numFmtId="4" fontId="2" fillId="4" borderId="48" xfId="0" applyNumberFormat="1" applyFont="1" applyFill="1" applyBorder="1" applyAlignment="1">
      <alignment horizontal="center" vertical="top" wrapText="1"/>
    </xf>
    <xf numFmtId="4" fontId="2" fillId="4" borderId="52" xfId="0" applyNumberFormat="1" applyFont="1" applyFill="1" applyBorder="1" applyAlignment="1">
      <alignment horizontal="center" vertical="top" wrapText="1"/>
    </xf>
    <xf numFmtId="0" fontId="4" fillId="6" borderId="27" xfId="0" applyFont="1" applyFill="1" applyBorder="1" applyAlignment="1">
      <alignment horizont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6" borderId="29" xfId="0" applyNumberFormat="1" applyFont="1" applyFill="1" applyBorder="1" applyAlignment="1">
      <alignment horizontal="center" vertical="top" wrapText="1"/>
    </xf>
    <xf numFmtId="4" fontId="2" fillId="6" borderId="29" xfId="0" applyNumberFormat="1" applyFont="1" applyFill="1" applyBorder="1" applyAlignment="1">
      <alignment horizontal="center" vertical="top" wrapText="1"/>
    </xf>
    <xf numFmtId="0" fontId="4" fillId="6" borderId="26" xfId="0" applyFont="1" applyFill="1" applyBorder="1" applyAlignment="1">
      <alignment horizontal="center"/>
    </xf>
    <xf numFmtId="49" fontId="2" fillId="6" borderId="26" xfId="0" applyNumberFormat="1" applyFont="1" applyFill="1" applyBorder="1" applyAlignment="1">
      <alignment horizontal="left" vertical="top" wrapText="1"/>
    </xf>
    <xf numFmtId="3" fontId="2" fillId="6" borderId="26" xfId="0" applyNumberFormat="1" applyFont="1" applyFill="1" applyBorder="1" applyAlignment="1">
      <alignment horizontal="center" vertical="top" wrapText="1"/>
    </xf>
    <xf numFmtId="4" fontId="2" fillId="6" borderId="26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top" wrapText="1"/>
    </xf>
    <xf numFmtId="4" fontId="8" fillId="4" borderId="50" xfId="0" applyNumberFormat="1" applyFont="1" applyFill="1" applyBorder="1" applyAlignment="1" applyProtection="1">
      <alignment horizontal="right" vertical="top" wrapText="1"/>
    </xf>
    <xf numFmtId="4" fontId="8" fillId="4" borderId="51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7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zoomScaleNormal="100" workbookViewId="0">
      <selection activeCell="B19" sqref="B19:F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7" t="s">
        <v>2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8" t="s">
        <v>12</v>
      </c>
      <c r="C3" s="59"/>
      <c r="D3" s="59"/>
      <c r="E3" s="60"/>
      <c r="F3" s="56">
        <v>19500000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7" t="s">
        <v>15</v>
      </c>
      <c r="C4" s="67"/>
      <c r="D4" s="67"/>
      <c r="E4" s="67"/>
      <c r="F4" s="67"/>
      <c r="G4" s="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8" t="s">
        <v>13</v>
      </c>
      <c r="C7" s="69"/>
      <c r="D7" s="70"/>
      <c r="E7" s="70"/>
      <c r="F7" s="71"/>
      <c r="G7" s="72"/>
      <c r="H7" s="5"/>
      <c r="I7" s="58" t="s">
        <v>4</v>
      </c>
      <c r="J7" s="59"/>
      <c r="K7" s="59"/>
      <c r="L7" s="59"/>
      <c r="M7" s="59"/>
      <c r="N7" s="59"/>
      <c r="O7" s="59"/>
      <c r="P7" s="8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8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39">
        <v>1</v>
      </c>
      <c r="C9" s="11" t="s">
        <v>23</v>
      </c>
      <c r="D9" s="12" t="s">
        <v>25</v>
      </c>
      <c r="E9" s="12">
        <v>851101</v>
      </c>
      <c r="F9" s="13">
        <v>1</v>
      </c>
      <c r="G9" s="40">
        <f>E9*F9</f>
        <v>851101</v>
      </c>
      <c r="H9" s="1"/>
      <c r="I9" s="18">
        <f>B9</f>
        <v>1</v>
      </c>
      <c r="J9" s="19" t="str">
        <f>C9</f>
        <v>Строительство  ВЛЗ 6(10) кВ</v>
      </c>
      <c r="K9" s="14"/>
      <c r="L9" s="20" t="str">
        <f>D9</f>
        <v>км.</v>
      </c>
      <c r="M9" s="23">
        <f>E9</f>
        <v>851101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9">
        <v>2</v>
      </c>
      <c r="C10" s="11" t="s">
        <v>24</v>
      </c>
      <c r="D10" s="12" t="s">
        <v>25</v>
      </c>
      <c r="E10" s="12">
        <v>665872</v>
      </c>
      <c r="F10" s="13">
        <v>1</v>
      </c>
      <c r="G10" s="40">
        <f t="shared" ref="G10:G18" si="0">E10*F10</f>
        <v>665872</v>
      </c>
      <c r="H10" s="1"/>
      <c r="I10" s="18">
        <f t="shared" ref="I10:I17" si="1">B10</f>
        <v>2</v>
      </c>
      <c r="J10" s="19" t="str">
        <f t="shared" ref="J10:J18" si="2">C10</f>
        <v>Строительство ВЛИ 0,4 кВ</v>
      </c>
      <c r="K10" s="14"/>
      <c r="L10" s="20" t="str">
        <f t="shared" ref="L10:L17" si="3">D10</f>
        <v>км.</v>
      </c>
      <c r="M10" s="23">
        <f t="shared" ref="M10:M17" si="4">E10</f>
        <v>665872</v>
      </c>
      <c r="N10" s="12"/>
      <c r="O10" s="20">
        <f t="shared" ref="O10:O18" si="5">F10</f>
        <v>1</v>
      </c>
      <c r="P10" s="21">
        <f t="shared" ref="P10:P18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 x14ac:dyDescent="0.25">
      <c r="A11" s="6"/>
      <c r="B11" s="39">
        <v>3</v>
      </c>
      <c r="C11" s="11" t="s">
        <v>27</v>
      </c>
      <c r="D11" s="12" t="s">
        <v>14</v>
      </c>
      <c r="E11" s="12">
        <v>416605</v>
      </c>
      <c r="F11" s="13">
        <v>1</v>
      </c>
      <c r="G11" s="40">
        <f t="shared" si="0"/>
        <v>416605</v>
      </c>
      <c r="H11" s="1"/>
      <c r="I11" s="18">
        <f t="shared" si="1"/>
        <v>3</v>
      </c>
      <c r="J11" s="19" t="str">
        <f t="shared" si="2"/>
        <v>Строительство СТП 25кВА ВВ</v>
      </c>
      <c r="K11" s="14"/>
      <c r="L11" s="20" t="str">
        <f t="shared" si="3"/>
        <v>шт.</v>
      </c>
      <c r="M11" s="23">
        <f t="shared" si="4"/>
        <v>416605</v>
      </c>
      <c r="N11" s="12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39">
        <v>4</v>
      </c>
      <c r="C12" s="11" t="s">
        <v>26</v>
      </c>
      <c r="D12" s="12" t="s">
        <v>14</v>
      </c>
      <c r="E12" s="12">
        <v>444153</v>
      </c>
      <c r="F12" s="13">
        <v>1</v>
      </c>
      <c r="G12" s="40">
        <f t="shared" si="0"/>
        <v>444153</v>
      </c>
      <c r="H12" s="1"/>
      <c r="I12" s="18">
        <f t="shared" si="1"/>
        <v>4</v>
      </c>
      <c r="J12" s="19" t="str">
        <f t="shared" si="2"/>
        <v>Строительство СТП 40кВА ВВ</v>
      </c>
      <c r="K12" s="14"/>
      <c r="L12" s="20" t="str">
        <f t="shared" si="3"/>
        <v>шт.</v>
      </c>
      <c r="M12" s="23">
        <f t="shared" si="4"/>
        <v>444153</v>
      </c>
      <c r="N12" s="12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5">
      <c r="A13" s="6"/>
      <c r="B13" s="39">
        <v>5</v>
      </c>
      <c r="C13" s="11" t="s">
        <v>28</v>
      </c>
      <c r="D13" s="12" t="s">
        <v>14</v>
      </c>
      <c r="E13" s="12">
        <v>466514</v>
      </c>
      <c r="F13" s="13">
        <v>1</v>
      </c>
      <c r="G13" s="40">
        <f t="shared" si="0"/>
        <v>466514</v>
      </c>
      <c r="H13" s="1"/>
      <c r="I13" s="18">
        <f t="shared" si="1"/>
        <v>5</v>
      </c>
      <c r="J13" s="19" t="str">
        <f t="shared" si="2"/>
        <v>Строительство МТП 40кВА ВВ</v>
      </c>
      <c r="K13" s="14"/>
      <c r="L13" s="20" t="str">
        <f t="shared" si="3"/>
        <v>шт.</v>
      </c>
      <c r="M13" s="23">
        <f t="shared" si="4"/>
        <v>466514</v>
      </c>
      <c r="N13" s="12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6"/>
      <c r="B14" s="39">
        <v>6</v>
      </c>
      <c r="C14" s="11" t="s">
        <v>34</v>
      </c>
      <c r="D14" s="12" t="s">
        <v>14</v>
      </c>
      <c r="E14" s="12">
        <v>589243</v>
      </c>
      <c r="F14" s="13">
        <v>1</v>
      </c>
      <c r="G14" s="40">
        <f t="shared" si="0"/>
        <v>589243</v>
      </c>
      <c r="H14" s="1"/>
      <c r="I14" s="18">
        <f t="shared" si="1"/>
        <v>6</v>
      </c>
      <c r="J14" s="19" t="str">
        <f t="shared" si="2"/>
        <v>Строительство МТП 160кВА ВВ</v>
      </c>
      <c r="K14" s="14"/>
      <c r="L14" s="20" t="str">
        <f t="shared" si="3"/>
        <v>шт.</v>
      </c>
      <c r="M14" s="23">
        <f t="shared" si="4"/>
        <v>589243</v>
      </c>
      <c r="N14" s="12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6"/>
      <c r="B15" s="39">
        <v>7</v>
      </c>
      <c r="C15" s="11" t="s">
        <v>29</v>
      </c>
      <c r="D15" s="12" t="s">
        <v>14</v>
      </c>
      <c r="E15" s="12">
        <v>664979</v>
      </c>
      <c r="F15" s="13">
        <v>1</v>
      </c>
      <c r="G15" s="40">
        <f t="shared" si="0"/>
        <v>664979</v>
      </c>
      <c r="H15" s="1"/>
      <c r="I15" s="18">
        <f t="shared" si="1"/>
        <v>7</v>
      </c>
      <c r="J15" s="19" t="str">
        <f t="shared" si="2"/>
        <v>Строительство МТП 250кВА ВВ</v>
      </c>
      <c r="K15" s="14"/>
      <c r="L15" s="20" t="str">
        <f t="shared" si="3"/>
        <v>шт.</v>
      </c>
      <c r="M15" s="23">
        <f t="shared" si="4"/>
        <v>664979</v>
      </c>
      <c r="N15" s="12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6"/>
      <c r="B16" s="39">
        <v>8</v>
      </c>
      <c r="C16" s="11" t="s">
        <v>30</v>
      </c>
      <c r="D16" s="12" t="s">
        <v>14</v>
      </c>
      <c r="E16" s="12">
        <v>1002402</v>
      </c>
      <c r="F16" s="13">
        <v>1</v>
      </c>
      <c r="G16" s="40">
        <f t="shared" si="0"/>
        <v>1002402</v>
      </c>
      <c r="H16" s="1"/>
      <c r="I16" s="18">
        <f t="shared" si="1"/>
        <v>8</v>
      </c>
      <c r="J16" s="19" t="str">
        <f t="shared" si="2"/>
        <v>Строительство КТПН-250кВА ВВ</v>
      </c>
      <c r="K16" s="14"/>
      <c r="L16" s="20" t="str">
        <f t="shared" si="3"/>
        <v>шт.</v>
      </c>
      <c r="M16" s="23">
        <f t="shared" si="4"/>
        <v>1002402</v>
      </c>
      <c r="N16" s="12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6"/>
      <c r="B17" s="41">
        <v>9</v>
      </c>
      <c r="C17" s="31" t="s">
        <v>31</v>
      </c>
      <c r="D17" s="32" t="s">
        <v>14</v>
      </c>
      <c r="E17" s="32">
        <v>1280027</v>
      </c>
      <c r="F17" s="33">
        <v>1</v>
      </c>
      <c r="G17" s="40">
        <f t="shared" si="0"/>
        <v>1280027</v>
      </c>
      <c r="H17" s="1"/>
      <c r="I17" s="47">
        <f t="shared" si="1"/>
        <v>9</v>
      </c>
      <c r="J17" s="48" t="str">
        <f t="shared" si="2"/>
        <v>Строительство КТПН-400кВА ВВ</v>
      </c>
      <c r="K17" s="49"/>
      <c r="L17" s="50" t="str">
        <f t="shared" si="3"/>
        <v>шт.</v>
      </c>
      <c r="M17" s="51">
        <f t="shared" si="4"/>
        <v>1280027</v>
      </c>
      <c r="N17" s="32"/>
      <c r="O17" s="5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thickBot="1" x14ac:dyDescent="0.3">
      <c r="A18" s="6"/>
      <c r="B18" s="42">
        <v>10</v>
      </c>
      <c r="C18" s="34" t="s">
        <v>32</v>
      </c>
      <c r="D18" s="35" t="s">
        <v>33</v>
      </c>
      <c r="E18" s="35">
        <v>98630.67</v>
      </c>
      <c r="F18" s="36">
        <v>1</v>
      </c>
      <c r="G18" s="43">
        <f t="shared" si="0"/>
        <v>98630.67</v>
      </c>
      <c r="H18" s="1"/>
      <c r="I18" s="52">
        <v>10</v>
      </c>
      <c r="J18" s="53" t="str">
        <f t="shared" si="2"/>
        <v>Проектные работы</v>
      </c>
      <c r="K18" s="34"/>
      <c r="L18" s="54"/>
      <c r="M18" s="55"/>
      <c r="N18" s="35"/>
      <c r="O18" s="54">
        <f t="shared" si="5"/>
        <v>1</v>
      </c>
      <c r="P18" s="3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 thickBot="1" x14ac:dyDescent="0.3">
      <c r="A19" s="6"/>
      <c r="B19" s="61" t="s">
        <v>7</v>
      </c>
      <c r="C19" s="62"/>
      <c r="D19" s="62"/>
      <c r="E19" s="62"/>
      <c r="F19" s="63"/>
      <c r="G19" s="44">
        <f>SUM(G9:G18)</f>
        <v>6479526.6699999999</v>
      </c>
      <c r="H19" s="1"/>
      <c r="I19" s="81" t="s">
        <v>7</v>
      </c>
      <c r="J19" s="62"/>
      <c r="K19" s="62"/>
      <c r="L19" s="62"/>
      <c r="M19" s="62"/>
      <c r="N19" s="62"/>
      <c r="O19" s="63"/>
      <c r="P19" s="15">
        <f>SUM(P9:P18)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6"/>
      <c r="B20" s="76" t="s">
        <v>21</v>
      </c>
      <c r="C20" s="77"/>
      <c r="D20" s="77"/>
      <c r="E20" s="77"/>
      <c r="F20" s="24">
        <v>0.2</v>
      </c>
      <c r="G20" s="45">
        <f>G19*F20</f>
        <v>1295905.334</v>
      </c>
      <c r="H20" s="1"/>
      <c r="I20" s="78" t="s">
        <v>21</v>
      </c>
      <c r="J20" s="77"/>
      <c r="K20" s="77"/>
      <c r="L20" s="77"/>
      <c r="M20" s="77"/>
      <c r="N20" s="77"/>
      <c r="O20" s="24">
        <v>0.2</v>
      </c>
      <c r="P20" s="16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6"/>
      <c r="B21" s="64" t="s">
        <v>8</v>
      </c>
      <c r="C21" s="65"/>
      <c r="D21" s="65"/>
      <c r="E21" s="65"/>
      <c r="F21" s="66"/>
      <c r="G21" s="46">
        <f>G19+G20</f>
        <v>7775432.0039999997</v>
      </c>
      <c r="H21" s="1"/>
      <c r="I21" s="73" t="s">
        <v>8</v>
      </c>
      <c r="J21" s="74"/>
      <c r="K21" s="74"/>
      <c r="L21" s="74"/>
      <c r="M21" s="74"/>
      <c r="N21" s="74"/>
      <c r="O21" s="75"/>
      <c r="P21" s="17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29" customFormat="1" ht="15.75" customHeight="1" x14ac:dyDescent="0.25">
      <c r="A22" s="25"/>
      <c r="B22" s="27"/>
      <c r="C22" s="27"/>
      <c r="D22" s="27"/>
      <c r="E22" s="27"/>
      <c r="F22" s="27"/>
      <c r="G22" s="28"/>
      <c r="H22" s="26"/>
      <c r="I22" s="27"/>
      <c r="J22" s="27"/>
      <c r="K22" s="27"/>
      <c r="L22" s="27"/>
      <c r="M22" s="27"/>
      <c r="N22" s="27"/>
      <c r="O22" s="27"/>
      <c r="P22" s="28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s="29" customFormat="1" ht="61.5" customHeight="1" x14ac:dyDescent="0.25">
      <c r="A23" s="25"/>
      <c r="B23" s="82" t="s">
        <v>22</v>
      </c>
      <c r="C23" s="83"/>
      <c r="D23" s="83"/>
      <c r="E23" s="83"/>
      <c r="F23" s="83"/>
      <c r="G23" s="83"/>
      <c r="H23" s="26"/>
      <c r="I23" s="27"/>
      <c r="J23" s="27"/>
      <c r="K23" s="27"/>
      <c r="L23" s="27"/>
      <c r="M23" s="27"/>
      <c r="N23" s="27"/>
      <c r="O23" s="27"/>
      <c r="P23" s="28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33.75" customHeight="1" x14ac:dyDescent="0.25">
      <c r="B24" s="79" t="s">
        <v>19</v>
      </c>
      <c r="C24" s="79"/>
      <c r="D24" s="79"/>
      <c r="E24" s="79"/>
      <c r="F24" s="79"/>
      <c r="G24" s="79"/>
      <c r="H24" s="1"/>
      <c r="I24" s="1"/>
      <c r="J24" s="1"/>
      <c r="K24" s="1"/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1.5" customHeight="1" x14ac:dyDescent="0.25">
      <c r="B25" s="79" t="s">
        <v>20</v>
      </c>
      <c r="C25" s="79"/>
      <c r="D25" s="79"/>
      <c r="E25" s="79"/>
      <c r="F25" s="79"/>
      <c r="G25" s="7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1"/>
    </row>
    <row r="26" spans="1:26" x14ac:dyDescent="0.25">
      <c r="Z26" s="1"/>
    </row>
  </sheetData>
  <mergeCells count="14">
    <mergeCell ref="B25:G25"/>
    <mergeCell ref="I7:P7"/>
    <mergeCell ref="I19:O19"/>
    <mergeCell ref="B24:G24"/>
    <mergeCell ref="B23:G23"/>
    <mergeCell ref="B1:P1"/>
    <mergeCell ref="B3:E3"/>
    <mergeCell ref="B19:F19"/>
    <mergeCell ref="B21:F21"/>
    <mergeCell ref="B4:G4"/>
    <mergeCell ref="B7:G7"/>
    <mergeCell ref="I21:O21"/>
    <mergeCell ref="B20:E20"/>
    <mergeCell ref="I20:N20"/>
  </mergeCells>
  <pageMargins left="0.7" right="0.7" top="0.75" bottom="0.75" header="0.3" footer="0.3"/>
  <pageSetup paperSize="9" orientation="portrait" r:id="rId1"/>
  <ignoredErrors>
    <ignoredError sqref="L9 L10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2019-09-25T00:56:17Z</dcterms:modified>
</cp:coreProperties>
</file>