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5" windowWidth="13080" windowHeight="12195"/>
  </bookViews>
  <sheets>
    <sheet name="ХЭС-ЦЭС" sheetId="3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0" i="3" l="1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S193" i="3"/>
  <c r="P193" i="3"/>
  <c r="K193" i="3"/>
  <c r="S192" i="3"/>
  <c r="P192" i="3"/>
  <c r="K192" i="3"/>
  <c r="S191" i="3"/>
  <c r="P191" i="3"/>
  <c r="K191" i="3"/>
  <c r="S190" i="3"/>
  <c r="P190" i="3"/>
  <c r="K190" i="3"/>
  <c r="S189" i="3"/>
  <c r="P189" i="3"/>
  <c r="K189" i="3"/>
  <c r="S188" i="3"/>
  <c r="P188" i="3"/>
  <c r="K188" i="3"/>
  <c r="S187" i="3"/>
  <c r="P187" i="3"/>
  <c r="K187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S146" i="3"/>
  <c r="P146" i="3"/>
  <c r="K146" i="3"/>
  <c r="S145" i="3"/>
  <c r="P145" i="3"/>
  <c r="K145" i="3"/>
  <c r="S144" i="3"/>
  <c r="P144" i="3"/>
  <c r="K144" i="3"/>
  <c r="S143" i="3"/>
  <c r="P143" i="3"/>
  <c r="K143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R100" i="3"/>
  <c r="S100" i="3" s="1"/>
  <c r="P100" i="3"/>
  <c r="K100" i="3"/>
  <c r="R99" i="3"/>
  <c r="S99" i="3" s="1"/>
  <c r="P99" i="3"/>
  <c r="K99" i="3"/>
  <c r="R98" i="3"/>
  <c r="S98" i="3" s="1"/>
  <c r="P98" i="3"/>
  <c r="K98" i="3"/>
  <c r="R97" i="3"/>
  <c r="S97" i="3" s="1"/>
  <c r="P97" i="3"/>
  <c r="K97" i="3"/>
  <c r="R96" i="3"/>
  <c r="S96" i="3" s="1"/>
  <c r="P96" i="3"/>
  <c r="K96" i="3"/>
  <c r="R95" i="3"/>
  <c r="S95" i="3" s="1"/>
  <c r="P95" i="3"/>
  <c r="K95" i="3"/>
  <c r="R94" i="3"/>
  <c r="S94" i="3" s="1"/>
  <c r="P94" i="3"/>
  <c r="K94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R57" i="3"/>
  <c r="S57" i="3" s="1"/>
  <c r="P57" i="3"/>
  <c r="K57" i="3"/>
  <c r="R56" i="3"/>
  <c r="S56" i="3" s="1"/>
  <c r="P56" i="3"/>
  <c r="K56" i="3"/>
  <c r="R55" i="3"/>
  <c r="S55" i="3" s="1"/>
  <c r="P55" i="3"/>
  <c r="K55" i="3"/>
  <c r="R54" i="3"/>
  <c r="S54" i="3" s="1"/>
  <c r="P54" i="3"/>
  <c r="K54" i="3"/>
  <c r="R53" i="3" l="1"/>
  <c r="S53" i="3" s="1"/>
  <c r="K53" i="3"/>
  <c r="P53" i="3" l="1"/>
  <c r="L194" i="3"/>
  <c r="S185" i="3"/>
  <c r="K185" i="3"/>
  <c r="S184" i="3"/>
  <c r="K184" i="3"/>
  <c r="P184" i="3"/>
  <c r="S183" i="3"/>
  <c r="K183" i="3"/>
  <c r="S182" i="3"/>
  <c r="K182" i="3"/>
  <c r="P182" i="3"/>
  <c r="S181" i="3"/>
  <c r="K181" i="3"/>
  <c r="P181" i="3"/>
  <c r="S180" i="3"/>
  <c r="K180" i="3"/>
  <c r="S179" i="3"/>
  <c r="K179" i="3"/>
  <c r="P179" i="3"/>
  <c r="S178" i="3"/>
  <c r="P178" i="3"/>
  <c r="K178" i="3"/>
  <c r="S177" i="3"/>
  <c r="K177" i="3"/>
  <c r="P177" i="3"/>
  <c r="S176" i="3"/>
  <c r="K176" i="3"/>
  <c r="S175" i="3"/>
  <c r="P175" i="3"/>
  <c r="K175" i="3"/>
  <c r="S174" i="3"/>
  <c r="K174" i="3"/>
  <c r="P174" i="3"/>
  <c r="S173" i="3"/>
  <c r="K173" i="3"/>
  <c r="S172" i="3"/>
  <c r="K172" i="3"/>
  <c r="P172" i="3"/>
  <c r="S171" i="3"/>
  <c r="K171" i="3"/>
  <c r="S170" i="3"/>
  <c r="K170" i="3"/>
  <c r="S169" i="3"/>
  <c r="K169" i="3"/>
  <c r="P169" i="3"/>
  <c r="S168" i="3"/>
  <c r="K168" i="3"/>
  <c r="S167" i="3"/>
  <c r="K167" i="3"/>
  <c r="P167" i="3"/>
  <c r="S166" i="3"/>
  <c r="K166" i="3"/>
  <c r="P166" i="3"/>
  <c r="S165" i="3"/>
  <c r="K165" i="3"/>
  <c r="S164" i="3"/>
  <c r="K164" i="3"/>
  <c r="P164" i="3"/>
  <c r="S163" i="3"/>
  <c r="K163" i="3"/>
  <c r="P163" i="3"/>
  <c r="S162" i="3"/>
  <c r="K162" i="3"/>
  <c r="S161" i="3"/>
  <c r="K161" i="3"/>
  <c r="P161" i="3"/>
  <c r="S160" i="3"/>
  <c r="K160" i="3"/>
  <c r="P160" i="3"/>
  <c r="S159" i="3"/>
  <c r="K159" i="3"/>
  <c r="P159" i="3"/>
  <c r="S158" i="3"/>
  <c r="K158" i="3"/>
  <c r="P158" i="3"/>
  <c r="S157" i="3"/>
  <c r="K157" i="3"/>
  <c r="S156" i="3"/>
  <c r="K156" i="3"/>
  <c r="P156" i="3"/>
  <c r="S155" i="3"/>
  <c r="K155" i="3"/>
  <c r="S154" i="3"/>
  <c r="K154" i="3"/>
  <c r="P154" i="3"/>
  <c r="S153" i="3"/>
  <c r="K153" i="3"/>
  <c r="P153" i="3"/>
  <c r="S152" i="3"/>
  <c r="K152" i="3"/>
  <c r="P152" i="3"/>
  <c r="S151" i="3"/>
  <c r="K151" i="3"/>
  <c r="P151" i="3"/>
  <c r="S150" i="3"/>
  <c r="K150" i="3"/>
  <c r="P150" i="3"/>
  <c r="S149" i="3"/>
  <c r="P149" i="3"/>
  <c r="K149" i="3"/>
  <c r="I149" i="3"/>
  <c r="L147" i="3"/>
  <c r="S141" i="3"/>
  <c r="P141" i="3"/>
  <c r="K141" i="3"/>
  <c r="S140" i="3"/>
  <c r="K140" i="3"/>
  <c r="P140" i="3"/>
  <c r="S139" i="3"/>
  <c r="K139" i="3"/>
  <c r="S138" i="3"/>
  <c r="K138" i="3"/>
  <c r="P138" i="3"/>
  <c r="S137" i="3"/>
  <c r="P137" i="3"/>
  <c r="K137" i="3"/>
  <c r="S136" i="3"/>
  <c r="K136" i="3"/>
  <c r="P136" i="3"/>
  <c r="S135" i="3"/>
  <c r="K135" i="3"/>
  <c r="S134" i="3"/>
  <c r="K134" i="3"/>
  <c r="P134" i="3"/>
  <c r="S133" i="3"/>
  <c r="K133" i="3"/>
  <c r="P133" i="3"/>
  <c r="S132" i="3"/>
  <c r="K132" i="3"/>
  <c r="P132" i="3"/>
  <c r="S131" i="3"/>
  <c r="K131" i="3"/>
  <c r="S130" i="3"/>
  <c r="K130" i="3"/>
  <c r="P130" i="3"/>
  <c r="S129" i="3"/>
  <c r="K129" i="3"/>
  <c r="S128" i="3"/>
  <c r="P128" i="3"/>
  <c r="K128" i="3"/>
  <c r="S127" i="3"/>
  <c r="K127" i="3"/>
  <c r="P127" i="3"/>
  <c r="S126" i="3"/>
  <c r="K126" i="3"/>
  <c r="S125" i="3"/>
  <c r="P125" i="3"/>
  <c r="K125" i="3"/>
  <c r="S124" i="3"/>
  <c r="K124" i="3"/>
  <c r="P124" i="3"/>
  <c r="S123" i="3"/>
  <c r="K123" i="3"/>
  <c r="S122" i="3"/>
  <c r="K122" i="3"/>
  <c r="P122" i="3"/>
  <c r="S121" i="3"/>
  <c r="K121" i="3"/>
  <c r="S120" i="3"/>
  <c r="K120" i="3"/>
  <c r="P120" i="3"/>
  <c r="S119" i="3"/>
  <c r="K119" i="3"/>
  <c r="S118" i="3"/>
  <c r="K118" i="3"/>
  <c r="P118" i="3"/>
  <c r="S117" i="3"/>
  <c r="K117" i="3"/>
  <c r="S116" i="3"/>
  <c r="K116" i="3"/>
  <c r="P116" i="3"/>
  <c r="S115" i="3"/>
  <c r="K115" i="3"/>
  <c r="P115" i="3"/>
  <c r="S114" i="3"/>
  <c r="P114" i="3"/>
  <c r="K114" i="3"/>
  <c r="S113" i="3"/>
  <c r="K113" i="3"/>
  <c r="P113" i="3"/>
  <c r="S112" i="3"/>
  <c r="K112" i="3"/>
  <c r="P112" i="3"/>
  <c r="S111" i="3"/>
  <c r="P111" i="3"/>
  <c r="K111" i="3"/>
  <c r="S110" i="3"/>
  <c r="K110" i="3"/>
  <c r="P110" i="3"/>
  <c r="S109" i="3"/>
  <c r="K109" i="3"/>
  <c r="S108" i="3"/>
  <c r="K108" i="3"/>
  <c r="S107" i="3"/>
  <c r="K107" i="3"/>
  <c r="P107" i="3"/>
  <c r="S106" i="3"/>
  <c r="K106" i="3"/>
  <c r="S105" i="3"/>
  <c r="K105" i="3"/>
  <c r="P105" i="3"/>
  <c r="S104" i="3"/>
  <c r="K104" i="3"/>
  <c r="S103" i="3"/>
  <c r="K103" i="3"/>
  <c r="P103" i="3"/>
  <c r="L101" i="3"/>
  <c r="R93" i="3"/>
  <c r="S93" i="3" s="1"/>
  <c r="K93" i="3"/>
  <c r="R92" i="3"/>
  <c r="S92" i="3" s="1"/>
  <c r="K92" i="3"/>
  <c r="R91" i="3"/>
  <c r="S91" i="3" s="1"/>
  <c r="K91" i="3"/>
  <c r="R90" i="3"/>
  <c r="S90" i="3" s="1"/>
  <c r="P90" i="3"/>
  <c r="K90" i="3"/>
  <c r="R89" i="3"/>
  <c r="S89" i="3" s="1"/>
  <c r="K89" i="3"/>
  <c r="R88" i="3"/>
  <c r="S88" i="3" s="1"/>
  <c r="K88" i="3"/>
  <c r="P88" i="3"/>
  <c r="R87" i="3"/>
  <c r="S87" i="3" s="1"/>
  <c r="K87" i="3"/>
  <c r="R86" i="3"/>
  <c r="S86" i="3" s="1"/>
  <c r="K86" i="3"/>
  <c r="P86" i="3"/>
  <c r="R85" i="3"/>
  <c r="S85" i="3" s="1"/>
  <c r="K85" i="3"/>
  <c r="R84" i="3"/>
  <c r="S84" i="3" s="1"/>
  <c r="K84" i="3"/>
  <c r="R83" i="3"/>
  <c r="S83" i="3" s="1"/>
  <c r="K83" i="3"/>
  <c r="R82" i="3"/>
  <c r="S82" i="3" s="1"/>
  <c r="K82" i="3"/>
  <c r="P82" i="3"/>
  <c r="R81" i="3"/>
  <c r="S81" i="3" s="1"/>
  <c r="K81" i="3"/>
  <c r="R80" i="3"/>
  <c r="S80" i="3" s="1"/>
  <c r="K80" i="3"/>
  <c r="R79" i="3"/>
  <c r="S79" i="3" s="1"/>
  <c r="K79" i="3"/>
  <c r="R78" i="3"/>
  <c r="S78" i="3" s="1"/>
  <c r="P78" i="3"/>
  <c r="K78" i="3"/>
  <c r="R77" i="3"/>
  <c r="S77" i="3" s="1"/>
  <c r="K77" i="3"/>
  <c r="R76" i="3"/>
  <c r="S76" i="3" s="1"/>
  <c r="K76" i="3"/>
  <c r="P76" i="3"/>
  <c r="R75" i="3"/>
  <c r="S75" i="3" s="1"/>
  <c r="K75" i="3"/>
  <c r="P75" i="3"/>
  <c r="R74" i="3"/>
  <c r="S74" i="3" s="1"/>
  <c r="P74" i="3"/>
  <c r="K74" i="3"/>
  <c r="R73" i="3"/>
  <c r="S73" i="3" s="1"/>
  <c r="K73" i="3"/>
  <c r="R72" i="3"/>
  <c r="S72" i="3" s="1"/>
  <c r="K72" i="3"/>
  <c r="P72" i="3"/>
  <c r="R71" i="3"/>
  <c r="S71" i="3" s="1"/>
  <c r="K71" i="3"/>
  <c r="R70" i="3"/>
  <c r="S70" i="3" s="1"/>
  <c r="K70" i="3"/>
  <c r="R69" i="3"/>
  <c r="S69" i="3" s="1"/>
  <c r="K69" i="3"/>
  <c r="P69" i="3"/>
  <c r="R68" i="3"/>
  <c r="S68" i="3" s="1"/>
  <c r="K68" i="3"/>
  <c r="P68" i="3"/>
  <c r="R67" i="3"/>
  <c r="S67" i="3" s="1"/>
  <c r="K67" i="3"/>
  <c r="R66" i="3"/>
  <c r="S66" i="3" s="1"/>
  <c r="P66" i="3"/>
  <c r="K66" i="3"/>
  <c r="R65" i="3"/>
  <c r="S65" i="3" s="1"/>
  <c r="K65" i="3"/>
  <c r="R64" i="3"/>
  <c r="S64" i="3" s="1"/>
  <c r="K64" i="3"/>
  <c r="P64" i="3"/>
  <c r="R63" i="3"/>
  <c r="S63" i="3" s="1"/>
  <c r="P63" i="3"/>
  <c r="K63" i="3"/>
  <c r="R62" i="3"/>
  <c r="S62" i="3" s="1"/>
  <c r="K62" i="3"/>
  <c r="R61" i="3"/>
  <c r="S61" i="3" s="1"/>
  <c r="K61" i="3"/>
  <c r="P61" i="3"/>
  <c r="R60" i="3"/>
  <c r="S60" i="3" s="1"/>
  <c r="K60" i="3"/>
  <c r="I60" i="3"/>
  <c r="L58" i="3"/>
  <c r="R52" i="3"/>
  <c r="S52" i="3" s="1"/>
  <c r="K52" i="3"/>
  <c r="R51" i="3"/>
  <c r="S51" i="3" s="1"/>
  <c r="K51" i="3"/>
  <c r="R50" i="3"/>
  <c r="S50" i="3" s="1"/>
  <c r="K50" i="3"/>
  <c r="P50" i="3"/>
  <c r="R49" i="3"/>
  <c r="S49" i="3" s="1"/>
  <c r="K49" i="3"/>
  <c r="P49" i="3"/>
  <c r="R48" i="3"/>
  <c r="S48" i="3" s="1"/>
  <c r="K48" i="3"/>
  <c r="R47" i="3"/>
  <c r="S47" i="3" s="1"/>
  <c r="K47" i="3"/>
  <c r="R46" i="3"/>
  <c r="S46" i="3" s="1"/>
  <c r="K46" i="3"/>
  <c r="P46" i="3"/>
  <c r="R45" i="3"/>
  <c r="S45" i="3" s="1"/>
  <c r="K45" i="3"/>
  <c r="P45" i="3"/>
  <c r="R44" i="3"/>
  <c r="S44" i="3" s="1"/>
  <c r="K44" i="3"/>
  <c r="R43" i="3"/>
  <c r="S43" i="3" s="1"/>
  <c r="K43" i="3"/>
  <c r="R42" i="3"/>
  <c r="S42" i="3" s="1"/>
  <c r="K42" i="3"/>
  <c r="P42" i="3"/>
  <c r="R41" i="3"/>
  <c r="S41" i="3" s="1"/>
  <c r="K41" i="3"/>
  <c r="P41" i="3"/>
  <c r="R40" i="3"/>
  <c r="S40" i="3" s="1"/>
  <c r="K40" i="3"/>
  <c r="R39" i="3"/>
  <c r="S39" i="3" s="1"/>
  <c r="K39" i="3"/>
  <c r="R38" i="3"/>
  <c r="S38" i="3" s="1"/>
  <c r="K38" i="3"/>
  <c r="P38" i="3"/>
  <c r="R37" i="3"/>
  <c r="S37" i="3" s="1"/>
  <c r="K37" i="3"/>
  <c r="P37" i="3"/>
  <c r="R36" i="3"/>
  <c r="S36" i="3" s="1"/>
  <c r="K36" i="3"/>
  <c r="R35" i="3"/>
  <c r="S35" i="3" s="1"/>
  <c r="K35" i="3"/>
  <c r="P35" i="3"/>
  <c r="R34" i="3"/>
  <c r="S34" i="3" s="1"/>
  <c r="K34" i="3"/>
  <c r="R33" i="3"/>
  <c r="S33" i="3" s="1"/>
  <c r="K33" i="3"/>
  <c r="P33" i="3"/>
  <c r="R32" i="3"/>
  <c r="S32" i="3" s="1"/>
  <c r="K32" i="3"/>
  <c r="P32" i="3"/>
  <c r="R31" i="3"/>
  <c r="S31" i="3" s="1"/>
  <c r="K31" i="3"/>
  <c r="R30" i="3"/>
  <c r="S30" i="3" s="1"/>
  <c r="P30" i="3"/>
  <c r="K30" i="3"/>
  <c r="R29" i="3"/>
  <c r="S29" i="3" s="1"/>
  <c r="K29" i="3"/>
  <c r="P29" i="3"/>
  <c r="R28" i="3"/>
  <c r="S28" i="3" s="1"/>
  <c r="K28" i="3"/>
  <c r="R27" i="3"/>
  <c r="S27" i="3" s="1"/>
  <c r="K27" i="3"/>
  <c r="P27" i="3"/>
  <c r="R26" i="3"/>
  <c r="S26" i="3" s="1"/>
  <c r="K26" i="3"/>
  <c r="P26" i="3"/>
  <c r="R25" i="3"/>
  <c r="S25" i="3" s="1"/>
  <c r="K25" i="3"/>
  <c r="R24" i="3"/>
  <c r="S24" i="3" s="1"/>
  <c r="K24" i="3"/>
  <c r="P24" i="3"/>
  <c r="R23" i="3"/>
  <c r="S23" i="3" s="1"/>
  <c r="K23" i="3"/>
  <c r="P23" i="3"/>
  <c r="R22" i="3"/>
  <c r="S22" i="3" s="1"/>
  <c r="K22" i="3"/>
  <c r="R21" i="3"/>
  <c r="S21" i="3" s="1"/>
  <c r="K21" i="3"/>
  <c r="R20" i="3"/>
  <c r="S20" i="3" s="1"/>
  <c r="K20" i="3"/>
  <c r="P20" i="3"/>
  <c r="R19" i="3"/>
  <c r="S19" i="3" s="1"/>
  <c r="K19" i="3"/>
  <c r="P19" i="3"/>
  <c r="R18" i="3"/>
  <c r="S18" i="3" s="1"/>
  <c r="K18" i="3"/>
  <c r="R17" i="3"/>
  <c r="S17" i="3" s="1"/>
  <c r="K17" i="3"/>
  <c r="R16" i="3"/>
  <c r="S16" i="3" s="1"/>
  <c r="K16" i="3"/>
  <c r="P16" i="3"/>
  <c r="R15" i="3"/>
  <c r="S15" i="3" s="1"/>
  <c r="K15" i="3"/>
  <c r="P15" i="3"/>
  <c r="R14" i="3"/>
  <c r="S14" i="3" s="1"/>
  <c r="K14" i="3"/>
  <c r="R13" i="3"/>
  <c r="S13" i="3" s="1"/>
  <c r="K13" i="3"/>
  <c r="R12" i="3"/>
  <c r="S12" i="3" s="1"/>
  <c r="K12" i="3"/>
  <c r="P12" i="3"/>
  <c r="R11" i="3"/>
  <c r="S11" i="3" s="1"/>
  <c r="K11" i="3"/>
  <c r="P11" i="3"/>
  <c r="S195" i="3" l="1"/>
  <c r="S196" i="3" s="1"/>
  <c r="S197" i="3" s="1"/>
  <c r="I11" i="3"/>
  <c r="P52" i="3"/>
  <c r="P60" i="3"/>
  <c r="P71" i="3"/>
  <c r="P84" i="3"/>
  <c r="I103" i="3"/>
  <c r="P108" i="3"/>
  <c r="P121" i="3"/>
  <c r="P157" i="3"/>
  <c r="P171" i="3"/>
  <c r="P183" i="3"/>
  <c r="P36" i="3"/>
  <c r="P39" i="3"/>
  <c r="P43" i="3"/>
  <c r="P48" i="3"/>
  <c r="P81" i="3"/>
  <c r="P93" i="3"/>
  <c r="P104" i="3"/>
  <c r="P117" i="3"/>
  <c r="P131" i="3"/>
  <c r="P168" i="3"/>
  <c r="P14" i="3"/>
  <c r="P18" i="3"/>
  <c r="P28" i="3"/>
  <c r="P67" i="3"/>
  <c r="P79" i="3"/>
  <c r="P91" i="3"/>
  <c r="P180" i="3"/>
  <c r="P17" i="3"/>
  <c r="P21" i="3"/>
  <c r="P31" i="3"/>
  <c r="P34" i="3"/>
  <c r="P106" i="3"/>
  <c r="P109" i="3"/>
  <c r="P119" i="3"/>
  <c r="P123" i="3"/>
  <c r="P126" i="3"/>
  <c r="P129" i="3"/>
  <c r="P135" i="3"/>
  <c r="P139" i="3"/>
  <c r="P170" i="3"/>
  <c r="P22" i="3"/>
  <c r="P40" i="3"/>
  <c r="P47" i="3"/>
  <c r="P85" i="3"/>
  <c r="P165" i="3"/>
  <c r="P13" i="3"/>
  <c r="P25" i="3"/>
  <c r="P44" i="3"/>
  <c r="P176" i="3"/>
  <c r="P173" i="3"/>
  <c r="P185" i="3"/>
  <c r="P51" i="3"/>
  <c r="P62" i="3"/>
  <c r="P65" i="3"/>
  <c r="P70" i="3"/>
  <c r="P73" i="3"/>
  <c r="P77" i="3"/>
  <c r="P80" i="3"/>
  <c r="P83" i="3"/>
  <c r="P87" i="3"/>
  <c r="P89" i="3"/>
  <c r="P92" i="3"/>
  <c r="P155" i="3"/>
  <c r="P162" i="3"/>
  <c r="I147" i="3" l="1"/>
  <c r="I58" i="3"/>
  <c r="I194" i="3"/>
  <c r="I101" i="3"/>
  <c r="I195" i="3" l="1"/>
  <c r="I196" i="3" s="1"/>
  <c r="I197" i="3" s="1"/>
</calcChain>
</file>

<file path=xl/sharedStrings.xml><?xml version="1.0" encoding="utf-8"?>
<sst xmlns="http://schemas.openxmlformats.org/spreadsheetml/2006/main" count="1253" uniqueCount="165">
  <si>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</si>
  <si>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</si>
  <si>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</si>
  <si>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</si>
  <si>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</si>
  <si>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</si>
  <si>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</si>
  <si>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</si>
  <si>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</si>
  <si>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</si>
  <si>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</si>
  <si>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</si>
  <si>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</si>
  <si>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</si>
  <si>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</si>
  <si>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</si>
  <si>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</si>
  <si>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</si>
  <si>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</si>
  <si>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шт</t>
  </si>
  <si>
    <t>ИТОГО:</t>
  </si>
  <si>
    <t>л</t>
  </si>
  <si>
    <t>л.</t>
  </si>
  <si>
    <t>Артикул</t>
  </si>
  <si>
    <t>Необходимая фасовка</t>
  </si>
  <si>
    <t>Антифриз</t>
  </si>
  <si>
    <t>Жидкость охлаждающая Тосол А-40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</si>
  <si>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</si>
  <si>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</si>
  <si>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</si>
  <si>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</si>
  <si>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</si>
  <si>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 Лукойл-стандарт SAE 10W30 SF/CC</t>
  </si>
  <si>
    <t>Масло моторное Mobil Super 3000 5w40</t>
  </si>
  <si>
    <t>Масло моторное Лукойл-стандарт SAE 10W40 API SF/CC</t>
  </si>
  <si>
    <t>Масло моторное М-10Г2</t>
  </si>
  <si>
    <t>Масло моторное М-10ДМ</t>
  </si>
  <si>
    <t>Масло моторное М-8В</t>
  </si>
  <si>
    <t>Масло трансмиссионное</t>
  </si>
  <si>
    <t>Масло трансмиссионное ТСП-15К</t>
  </si>
  <si>
    <t>Тосол А-40</t>
  </si>
  <si>
    <t>ДОТ-4</t>
  </si>
  <si>
    <t>ВМГЗ</t>
  </si>
  <si>
    <t>М-8ДМ</t>
  </si>
  <si>
    <t>STIHL</t>
  </si>
  <si>
    <t>SAE 10W30 SF/CC</t>
  </si>
  <si>
    <t>10W40</t>
  </si>
  <si>
    <t>М-10Г2</t>
  </si>
  <si>
    <t>М-10ДМ</t>
  </si>
  <si>
    <t>М-8В</t>
  </si>
  <si>
    <t>ТСП-15К</t>
  </si>
  <si>
    <t>Жидкость для стеклоомывателя</t>
  </si>
  <si>
    <t>Масло для АКПП Dexron- III</t>
  </si>
  <si>
    <t>Dexron- III</t>
  </si>
  <si>
    <t>Очиститель топливной системы</t>
  </si>
  <si>
    <t>Diesel System Clean 0.3 л</t>
  </si>
  <si>
    <t>1.3. филиал АО "ДРСК" "Хабаровские электрические сети" СП Центральные ЭС 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</si>
  <si>
    <t>Масло  трансмиссионное Лукойл  SAE 80W90</t>
  </si>
  <si>
    <t>Лукойл 80W90</t>
  </si>
  <si>
    <t>Масло моторное GS KIXX D1 SAE 15W40</t>
  </si>
  <si>
    <t>Масло моторное GS Ultra 2Т</t>
  </si>
  <si>
    <t>GS Ultra 2Т</t>
  </si>
  <si>
    <t>Масло моторное Лукойл -Авангард Ультра SAE 5W40 API CI-4/S</t>
  </si>
  <si>
    <t>Масло моторное Лукойл-Люкс SAE 5W40 SJ/CF (п/синт.)</t>
  </si>
  <si>
    <t>SAE 5W40 SJ/CF (п/синт,)</t>
  </si>
  <si>
    <t>МПА-2 Лукойл</t>
  </si>
  <si>
    <t>Масло промывочное KIXX Clean GS Oil</t>
  </si>
  <si>
    <t>Масло промывочное Mna 2 Express (Роснефть)</t>
  </si>
  <si>
    <t>Mna 2 Express (Роснефть)</t>
  </si>
  <si>
    <t>GS Gear Oil HD 75W85 GL-4</t>
  </si>
  <si>
    <t>Масло трансмиссионное GS Geartec SAE 80W-90 GL-5</t>
  </si>
  <si>
    <t>GS Geartec SAE 80W-90 GL-5</t>
  </si>
  <si>
    <t>Масло трансмиссионное ТАп-15В</t>
  </si>
  <si>
    <t>ТАп-15В (ГОСТ23652-79)</t>
  </si>
  <si>
    <t xml:space="preserve">     ЛОТ 3  Смазки и смазки для автомобильной и спец. техники Хабаровские ЭС - СП ЦЭС</t>
  </si>
  <si>
    <t>Жидкость охлаждающая Антифриз Гостовский -40 (зеленый)</t>
  </si>
  <si>
    <t>Масло</t>
  </si>
  <si>
    <t>Масло Mobil dizel 5W40</t>
  </si>
  <si>
    <t>Масло дизельное М-8ДМ</t>
  </si>
  <si>
    <t>Масло моторное  IDEMITSU Zepro Eco Medalist 0w20 SN/GF-5</t>
  </si>
  <si>
    <t>Масло моторное GS Kixx Dynamic  CF-4/SG SAE10W30</t>
  </si>
  <si>
    <t>Масло моторное KIXX DYNAMIC SAE 5W-30 CF-4/SG</t>
  </si>
  <si>
    <t>Масло моторное Sintec Люкс  SAE 5W40 SL/CF</t>
  </si>
  <si>
    <t>Масло моторное Роснефть Maximum 10W40 SL/CF</t>
  </si>
  <si>
    <t>Масло промывочное МПА-2</t>
  </si>
  <si>
    <t>Масло трансмиссионное Castrol SAF-XJ 75W140 GL-5</t>
  </si>
  <si>
    <t>Масло трнсмиссионное</t>
  </si>
  <si>
    <t>Рабочая жидкость Conoco  PowerTran Fluid</t>
  </si>
  <si>
    <t>Тормозная жидкость ДОТ-3</t>
  </si>
  <si>
    <t>Антифриз Гостовский -40 (зеленый)</t>
  </si>
  <si>
    <t>Обнинский Гостовский А-40</t>
  </si>
  <si>
    <t>Mobil dizel 5W40</t>
  </si>
  <si>
    <t>Sintoil Diesel CF-4 SAE 10w40</t>
  </si>
  <si>
    <t>ALPHA'S 5w30 DL-1/CF-4</t>
  </si>
  <si>
    <t>Sintoil Люкс SAE 5w40 п/с</t>
  </si>
  <si>
    <t>Sintec Люкс  SAE 5W40 SL/CF</t>
  </si>
  <si>
    <t>Роснефть Maximum 10W40 SL/CF</t>
  </si>
  <si>
    <t>TOTACHI Extra Hypoid Gear LSD GL-5/MT-1 75w-90</t>
  </si>
  <si>
    <t>75W90 GL-5</t>
  </si>
  <si>
    <t>SINTEC 500 мл</t>
  </si>
  <si>
    <t>ДОТ-3</t>
  </si>
  <si>
    <t>Поставка до 31 марта 2020г</t>
  </si>
  <si>
    <t>Поставка до 31 мая 2020г</t>
  </si>
  <si>
    <t xml:space="preserve">Жидкость охлаждающая </t>
  </si>
  <si>
    <t>Обнинский "Гостовский" А-40</t>
  </si>
  <si>
    <t>GS Kixx HD 5W30 CF-4</t>
  </si>
  <si>
    <t>PH Kinetic 80w90 GL-5</t>
  </si>
  <si>
    <t>Тосол ОЖ-40</t>
  </si>
  <si>
    <t>Масло моторное KIXX Dynamic DI SAE 15w40 API CI-4/SL</t>
  </si>
  <si>
    <t>10л или 20 л</t>
  </si>
  <si>
    <t>5л</t>
  </si>
  <si>
    <t>10л и 5 л</t>
  </si>
  <si>
    <t>0,91кг</t>
  </si>
  <si>
    <t>4л или 5л</t>
  </si>
  <si>
    <t>1л</t>
  </si>
  <si>
    <t>4 л</t>
  </si>
  <si>
    <t xml:space="preserve">20л </t>
  </si>
  <si>
    <t xml:space="preserve">4л </t>
  </si>
  <si>
    <t>4л</t>
  </si>
  <si>
    <t>1 л</t>
  </si>
  <si>
    <t>0,5л</t>
  </si>
  <si>
    <t>20 л</t>
  </si>
  <si>
    <t>0,91 кг</t>
  </si>
  <si>
    <t xml:space="preserve">10л или 20л </t>
  </si>
  <si>
    <t>* зимняя</t>
  </si>
  <si>
    <t xml:space="preserve">GS Ultra 2Т </t>
  </si>
  <si>
    <r>
      <t xml:space="preserve">FUCHS MAINTAIN FRICOFIN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</si>
  <si>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CHEVRON Havoline Power Steering Fluid PSF </t>
    </r>
    <r>
      <rPr>
        <b/>
        <u/>
        <sz val="11"/>
        <color theme="1"/>
        <rFont val="Times New Roman"/>
        <family val="1"/>
        <charset val="204"/>
      </rPr>
      <t>(Эквивалент не предлагать*, или только импортного пр-ва)</t>
    </r>
  </si>
  <si>
    <r>
      <t xml:space="preserve">Mobil dizel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</si>
  <si>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</si>
  <si>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ALPHA'S 5w30 DL-1/CF-4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</si>
  <si>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IDEMITSU Zepro Eco Medalist 0w20 SN/GF-5 </t>
    </r>
    <r>
      <rPr>
        <b/>
        <u/>
        <sz val="11"/>
        <color theme="1"/>
        <rFont val="Times New Roman"/>
        <family val="1"/>
        <charset val="204"/>
      </rPr>
      <t>(Эквивалент Тойота 0W-20, Япония. Эквивалент Швеции не предлагать)*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</si>
  <si>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(масло для бульдозера и мульчера)*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</si>
  <si>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</si>
  <si>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>KIXX DYNAMIC SAE 5W-30 CF-4/SG</t>
    </r>
    <r>
      <rPr>
        <b/>
        <u/>
        <sz val="11"/>
        <color theme="1"/>
        <rFont val="Times New Roman"/>
        <family val="1"/>
        <charset val="204"/>
      </rPr>
      <t xml:space="preserve">  (Эквивалент не Российского производства, и не TOTACHI (масло для бульдозера и мульчера)*</t>
    </r>
  </si>
  <si>
    <r>
      <t>Mobil Super 3000 5W40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</si>
  <si>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KIXX Clean GS Oil </t>
    </r>
    <r>
      <rPr>
        <b/>
        <u/>
        <sz val="11"/>
        <color theme="1"/>
        <rFont val="Times New Roman"/>
        <family val="1"/>
        <charset val="204"/>
      </rPr>
      <t>(если Эквивалент - то ZIC VHVI) *</t>
    </r>
  </si>
  <si>
    <r>
      <t>SAE 5W40 API CI-4/S (</t>
    </r>
    <r>
      <rPr>
        <b/>
        <u/>
        <sz val="11"/>
        <color theme="1"/>
        <rFont val="Times New Roman"/>
        <family val="1"/>
        <charset val="204"/>
      </rPr>
      <t>Эквивалент- ДЕВОН, TOTACHI не предлагать)*</t>
    </r>
  </si>
  <si>
    <r>
      <t xml:space="preserve">GS Geartec SAE 80W-90 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</si>
  <si>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предлагать или только импортного пр-ва)*</t>
    </r>
  </si>
  <si>
    <r>
      <t xml:space="preserve">Castrol SAF-XJ 75W140 GL-5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</si>
  <si>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</si>
  <si>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Conoco PowerTran Fluid </t>
    </r>
    <r>
      <rPr>
        <b/>
        <u/>
        <sz val="11"/>
        <color theme="1"/>
        <rFont val="Times New Roman"/>
        <family val="1"/>
        <charset val="204"/>
      </rPr>
      <t>(Эквивалент только импортного производства, класификация CASE MS 1209)*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</si>
  <si>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(мульчер))*</t>
    </r>
  </si>
  <si>
    <r>
      <t xml:space="preserve">GS Kixx Dynamic  CF-4/SG  SAE 10W30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</si>
  <si>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Mobil Super 3000 5W40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</si>
  <si>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r>
      <t xml:space="preserve">SAE 5W40 API CI-4/S </t>
    </r>
    <r>
      <rPr>
        <b/>
        <u/>
        <sz val="11"/>
        <color theme="1"/>
        <rFont val="Times New Roman"/>
        <family val="1"/>
        <charset val="204"/>
      </rPr>
      <t>(Эквивалент- ДЕВОН, TOTACHI не предлагать)*</t>
    </r>
  </si>
  <si>
    <r>
      <t>KIXX Clean GS Oil</t>
    </r>
    <r>
      <rPr>
        <b/>
        <u/>
        <sz val="11"/>
        <color theme="1"/>
        <rFont val="Times New Roman"/>
        <family val="1"/>
        <charset val="204"/>
      </rPr>
      <t xml:space="preserve"> (если Эквивалент - то ZIC VHVI) *</t>
    </r>
  </si>
  <si>
    <r>
      <t xml:space="preserve">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</si>
  <si>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</si>
  <si>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TOTACHI)*</t>
    </r>
  </si>
  <si>
    <r>
      <t xml:space="preserve">Texaco RANDO HDZ32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</si>
  <si>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GS KIXX D1 SAE 15W40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(бульдозер, мульчер)*</t>
    </r>
  </si>
  <si>
    <r>
      <t xml:space="preserve">KIXX Dynamic DI SAE 15w40 API CI-4/SL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</si>
  <si>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бульдозер)*</t>
    </r>
  </si>
  <si>
    <r>
      <t xml:space="preserve">GS Gear Oil HD 75W85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</si>
  <si>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Kixx HD 5W30 CF-4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</si>
  <si>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KIXX DYNAMIC SAE 5W-30 CF-4/SG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</si>
  <si>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GS Geartec 75W90GL-5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(мульчер)*</t>
    </r>
  </si>
  <si>
    <r>
      <t xml:space="preserve">ROLF  75w-90 GL-4 </t>
    </r>
    <r>
      <rPr>
        <b/>
        <u/>
        <sz val="11"/>
        <color theme="1"/>
        <rFont val="Times New Roman"/>
        <family val="1"/>
        <charset val="204"/>
      </rPr>
      <t>(Эквивалент не Российского производства, и не TOTACHI )*</t>
    </r>
  </si>
  <si>
    <r>
      <t xml:space="preserve">Castrol SAF-XJ 75W140 GL-5  </t>
    </r>
    <r>
      <rPr>
        <b/>
        <u/>
        <sz val="11"/>
        <color theme="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</si>
  <si>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</si>
  <si>
    <t>ВНИМАНИЕ!!! Стоимость продукции, необходимой в следующем периоде, должна быть одинаковой независимо от месяца поставки!!!</t>
  </si>
  <si>
    <t>Поставка до 31 июля 2020г</t>
  </si>
  <si>
    <t>Поставка до 30 сентября 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</si>
</sst>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top" wrapText="1"/>
    </xf>
    <xf numFmtId="165" fontId="1" fillId="3" borderId="6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top" wrapText="1"/>
    </xf>
    <xf numFmtId="4" fontId="9" fillId="0" borderId="26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31" xfId="0" applyFont="1" applyFill="1" applyBorder="1" applyAlignment="1">
      <alignment horizontal="left" vertical="top" wrapText="1"/>
    </xf>
    <xf numFmtId="0" fontId="9" fillId="0" borderId="31" xfId="0" applyFont="1" applyFill="1" applyBorder="1" applyAlignment="1">
      <alignment horizontal="center" vertical="top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center" vertical="center" wrapText="1"/>
    </xf>
    <xf numFmtId="165" fontId="1" fillId="3" borderId="3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6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9" fillId="0" borderId="43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vertical="top" wrapText="1"/>
    </xf>
    <xf numFmtId="4" fontId="12" fillId="0" borderId="26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Alignment="1">
      <alignment vertical="top"/>
    </xf>
    <xf numFmtId="0" fontId="8" fillId="0" borderId="44" xfId="0" applyFont="1" applyFill="1" applyBorder="1" applyAlignment="1">
      <alignment horizontal="center" vertical="top"/>
    </xf>
    <xf numFmtId="0" fontId="9" fillId="0" borderId="31" xfId="0" applyFont="1" applyFill="1" applyBorder="1" applyAlignment="1">
      <alignment vertical="top" wrapText="1"/>
    </xf>
    <xf numFmtId="165" fontId="9" fillId="0" borderId="31" xfId="0" applyNumberFormat="1" applyFont="1" applyFill="1" applyBorder="1" applyAlignment="1">
      <alignment horizontal="center" vertical="top"/>
    </xf>
    <xf numFmtId="4" fontId="11" fillId="0" borderId="6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0" xfId="0" applyNumberFormat="1" applyFont="1" applyFill="1" applyBorder="1" applyAlignment="1" applyProtection="1">
      <alignment horizontal="center" vertical="top" wrapText="1"/>
      <protection locked="0"/>
    </xf>
    <xf numFmtId="0" fontId="9" fillId="0" borderId="26" xfId="0" applyFont="1" applyFill="1" applyBorder="1" applyAlignment="1">
      <alignment horizontal="center" vertical="top"/>
    </xf>
    <xf numFmtId="49" fontId="12" fillId="0" borderId="26" xfId="0" applyNumberFormat="1" applyFont="1" applyFill="1" applyBorder="1" applyAlignment="1" applyProtection="1">
      <alignment horizontal="left" vertical="top" wrapText="1"/>
      <protection locked="0"/>
    </xf>
    <xf numFmtId="165" fontId="9" fillId="0" borderId="26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Border="1" applyAlignment="1">
      <alignment horizontal="center" vertical="top" wrapText="1"/>
    </xf>
    <xf numFmtId="4" fontId="14" fillId="0" borderId="15" xfId="0" applyNumberFormat="1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top"/>
    </xf>
    <xf numFmtId="165" fontId="14" fillId="0" borderId="24" xfId="0" applyNumberFormat="1" applyFont="1" applyFill="1" applyBorder="1" applyAlignment="1" applyProtection="1">
      <alignment horizontal="center" vertical="top" wrapText="1"/>
    </xf>
    <xf numFmtId="4" fontId="14" fillId="0" borderId="23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4" fontId="14" fillId="0" borderId="22" xfId="0" applyNumberFormat="1" applyFont="1" applyFill="1" applyBorder="1" applyAlignment="1">
      <alignment horizontal="center" vertical="top" wrapText="1"/>
    </xf>
    <xf numFmtId="0" fontId="9" fillId="0" borderId="46" xfId="0" applyFont="1" applyFill="1" applyBorder="1" applyAlignment="1">
      <alignment horizontal="center" vertical="top" wrapText="1"/>
    </xf>
    <xf numFmtId="4" fontId="8" fillId="0" borderId="47" xfId="0" applyNumberFormat="1" applyFont="1" applyFill="1" applyBorder="1" applyAlignment="1">
      <alignment horizontal="center" vertical="top" wrapText="1"/>
    </xf>
    <xf numFmtId="4" fontId="12" fillId="0" borderId="31" xfId="0" applyNumberFormat="1" applyFont="1" applyFill="1" applyBorder="1" applyAlignment="1" applyProtection="1">
      <alignment horizontal="center" vertical="top" wrapText="1"/>
      <protection locked="0"/>
    </xf>
    <xf numFmtId="4" fontId="9" fillId="0" borderId="42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top"/>
    </xf>
    <xf numFmtId="49" fontId="9" fillId="0" borderId="25" xfId="0" applyNumberFormat="1" applyFont="1" applyFill="1" applyBorder="1" applyAlignment="1">
      <alignment horizontal="left" vertical="top" wrapText="1"/>
    </xf>
    <xf numFmtId="49" fontId="12" fillId="0" borderId="45" xfId="0" applyNumberFormat="1" applyFont="1" applyFill="1" applyBorder="1" applyAlignment="1" applyProtection="1">
      <alignment horizontal="left" vertical="top" wrapText="1"/>
      <protection locked="0"/>
    </xf>
    <xf numFmtId="4" fontId="9" fillId="0" borderId="30" xfId="0" applyNumberFormat="1" applyFont="1" applyFill="1" applyBorder="1" applyAlignment="1">
      <alignment horizontal="center" vertical="top" wrapText="1"/>
    </xf>
    <xf numFmtId="165" fontId="9" fillId="0" borderId="30" xfId="0" applyNumberFormat="1" applyFont="1" applyFill="1" applyBorder="1" applyAlignment="1">
      <alignment horizontal="center" vertical="top" wrapText="1"/>
    </xf>
    <xf numFmtId="4" fontId="9" fillId="0" borderId="34" xfId="0" applyNumberFormat="1" applyFont="1" applyFill="1" applyBorder="1" applyAlignment="1">
      <alignment horizontal="center" vertical="top" wrapText="1"/>
    </xf>
    <xf numFmtId="0" fontId="8" fillId="0" borderId="48" xfId="0" applyFont="1" applyFill="1" applyBorder="1" applyAlignment="1">
      <alignment horizontal="center" vertical="top"/>
    </xf>
    <xf numFmtId="49" fontId="11" fillId="0" borderId="6" xfId="0" applyNumberFormat="1" applyFont="1" applyFill="1" applyBorder="1" applyAlignment="1" applyProtection="1">
      <alignment horizontal="left" vertical="top" wrapText="1"/>
      <protection locked="0"/>
    </xf>
    <xf numFmtId="4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4" fontId="8" fillId="0" borderId="49" xfId="0" applyNumberFormat="1" applyFont="1" applyFill="1" applyBorder="1" applyAlignment="1">
      <alignment horizontal="center" vertical="top" wrapText="1"/>
    </xf>
    <xf numFmtId="0" fontId="9" fillId="0" borderId="26" xfId="0" applyFont="1" applyBorder="1" applyAlignment="1">
      <alignment horizontal="left" vertical="top" wrapText="1"/>
    </xf>
    <xf numFmtId="49" fontId="9" fillId="0" borderId="26" xfId="0" applyNumberFormat="1" applyFont="1" applyFill="1" applyBorder="1" applyAlignment="1">
      <alignment horizontal="left" vertical="top" wrapText="1"/>
    </xf>
    <xf numFmtId="0" fontId="9" fillId="0" borderId="26" xfId="0" applyFont="1" applyBorder="1" applyAlignment="1">
      <alignment horizontal="center" vertical="top" wrapText="1"/>
    </xf>
    <xf numFmtId="0" fontId="9" fillId="0" borderId="26" xfId="0" applyFont="1" applyBorder="1" applyAlignment="1">
      <alignment horizontal="center" vertical="top"/>
    </xf>
    <xf numFmtId="4" fontId="14" fillId="0" borderId="26" xfId="0" applyNumberFormat="1" applyFont="1" applyFill="1" applyBorder="1" applyAlignment="1">
      <alignment horizontal="center" vertical="top" wrapText="1"/>
    </xf>
    <xf numFmtId="0" fontId="13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8" fillId="0" borderId="51" xfId="0" applyFont="1" applyBorder="1" applyAlignment="1">
      <alignment horizontal="left" vertical="top" wrapText="1"/>
    </xf>
    <xf numFmtId="0" fontId="8" fillId="0" borderId="51" xfId="0" applyFont="1" applyBorder="1" applyAlignment="1">
      <alignment horizontal="center" vertical="top"/>
    </xf>
    <xf numFmtId="2" fontId="8" fillId="0" borderId="52" xfId="0" applyNumberFormat="1" applyFont="1" applyBorder="1" applyAlignment="1">
      <alignment horizontal="center" vertical="top"/>
    </xf>
    <xf numFmtId="1" fontId="8" fillId="0" borderId="52" xfId="0" applyNumberFormat="1" applyFont="1" applyBorder="1" applyAlignment="1">
      <alignment horizontal="center" vertical="top"/>
    </xf>
    <xf numFmtId="164" fontId="8" fillId="0" borderId="52" xfId="0" applyNumberFormat="1" applyFont="1" applyBorder="1" applyAlignment="1">
      <alignment horizontal="center" vertical="top"/>
    </xf>
    <xf numFmtId="0" fontId="8" fillId="0" borderId="51" xfId="0" applyFont="1" applyBorder="1" applyAlignment="1">
      <alignment horizontal="right" vertical="top"/>
    </xf>
    <xf numFmtId="0" fontId="8" fillId="0" borderId="26" xfId="0" applyFont="1" applyFill="1" applyBorder="1" applyAlignment="1">
      <alignment vertical="top"/>
    </xf>
    <xf numFmtId="165" fontId="14" fillId="0" borderId="26" xfId="0" applyNumberFormat="1" applyFont="1" applyFill="1" applyBorder="1" applyAlignment="1" applyProtection="1">
      <alignment horizontal="center" vertical="top" wrapText="1"/>
    </xf>
    <xf numFmtId="0" fontId="9" fillId="0" borderId="53" xfId="0" applyFont="1" applyFill="1" applyBorder="1" applyAlignment="1">
      <alignment horizontal="center" vertical="top"/>
    </xf>
    <xf numFmtId="4" fontId="9" fillId="0" borderId="54" xfId="0" applyNumberFormat="1" applyFont="1" applyFill="1" applyBorder="1" applyAlignment="1">
      <alignment horizontal="center" vertical="top" wrapText="1"/>
    </xf>
    <xf numFmtId="4" fontId="14" fillId="0" borderId="54" xfId="0" applyNumberFormat="1" applyFont="1" applyFill="1" applyBorder="1" applyAlignment="1">
      <alignment horizontal="center" vertical="top" wrapText="1"/>
    </xf>
    <xf numFmtId="4" fontId="14" fillId="0" borderId="57" xfId="0" applyNumberFormat="1" applyFont="1" applyFill="1" applyBorder="1" applyAlignment="1">
      <alignment horizontal="center" vertical="top" wrapText="1"/>
    </xf>
    <xf numFmtId="0" fontId="16" fillId="0" borderId="50" xfId="0" applyFont="1" applyBorder="1" applyAlignment="1">
      <alignment vertical="top"/>
    </xf>
    <xf numFmtId="0" fontId="16" fillId="0" borderId="32" xfId="0" applyFont="1" applyBorder="1" applyAlignment="1">
      <alignment vertical="top"/>
    </xf>
    <xf numFmtId="0" fontId="16" fillId="0" borderId="33" xfId="0" applyFont="1" applyBorder="1" applyAlignment="1">
      <alignment vertical="top"/>
    </xf>
    <xf numFmtId="0" fontId="9" fillId="0" borderId="39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0" fillId="0" borderId="53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10" fillId="0" borderId="26" xfId="0" applyFont="1" applyFill="1" applyBorder="1" applyAlignment="1">
      <alignment horizontal="center" vertical="center" wrapText="1"/>
    </xf>
    <xf numFmtId="4" fontId="14" fillId="0" borderId="55" xfId="0" applyNumberFormat="1" applyFont="1" applyFill="1" applyBorder="1" applyAlignment="1" applyProtection="1">
      <alignment horizontal="right" vertical="top" wrapText="1"/>
    </xf>
    <xf numFmtId="4" fontId="14" fillId="0" borderId="56" xfId="0" applyNumberFormat="1" applyFont="1" applyFill="1" applyBorder="1" applyAlignment="1" applyProtection="1">
      <alignment horizontal="right" vertical="top" wrapText="1"/>
    </xf>
    <xf numFmtId="4" fontId="14" fillId="0" borderId="20" xfId="0" applyNumberFormat="1" applyFont="1" applyFill="1" applyBorder="1" applyAlignment="1" applyProtection="1">
      <alignment horizontal="right" vertical="top" wrapText="1"/>
    </xf>
    <xf numFmtId="4" fontId="14" fillId="0" borderId="21" xfId="0" applyNumberFormat="1" applyFont="1" applyFill="1" applyBorder="1" applyAlignment="1" applyProtection="1">
      <alignment horizontal="right" vertical="top" wrapText="1"/>
    </xf>
    <xf numFmtId="4" fontId="14" fillId="0" borderId="14" xfId="0" applyNumberFormat="1" applyFont="1" applyFill="1" applyBorder="1" applyAlignment="1" applyProtection="1">
      <alignment horizontal="right" vertical="top" wrapText="1"/>
    </xf>
    <xf numFmtId="4" fontId="14" fillId="0" borderId="53" xfId="0" applyNumberFormat="1" applyFont="1" applyFill="1" applyBorder="1" applyAlignment="1" applyProtection="1">
      <alignment horizontal="right" vertical="top" wrapText="1"/>
    </xf>
    <xf numFmtId="4" fontId="14" fillId="0" borderId="26" xfId="0" applyNumberFormat="1" applyFont="1" applyFill="1" applyBorder="1" applyAlignment="1" applyProtection="1">
      <alignment horizontal="right" vertical="top" wrapText="1"/>
    </xf>
    <xf numFmtId="4" fontId="14" fillId="0" borderId="10" xfId="0" applyNumberFormat="1" applyFont="1" applyFill="1" applyBorder="1" applyAlignment="1" applyProtection="1">
      <alignment horizontal="right" vertical="top" wrapText="1"/>
    </xf>
    <xf numFmtId="4" fontId="14" fillId="0" borderId="11" xfId="0" applyNumberFormat="1" applyFont="1" applyFill="1" applyBorder="1" applyAlignment="1" applyProtection="1">
      <alignment horizontal="right" vertical="top" wrapText="1"/>
    </xf>
    <xf numFmtId="4" fontId="14" fillId="0" borderId="12" xfId="0" applyNumberFormat="1" applyFont="1" applyFill="1" applyBorder="1" applyAlignment="1" applyProtection="1">
      <alignment horizontal="right" vertical="top" wrapText="1"/>
    </xf>
    <xf numFmtId="4" fontId="14" fillId="0" borderId="19" xfId="0" applyNumberFormat="1" applyFont="1" applyFill="1" applyBorder="1" applyAlignment="1" applyProtection="1">
      <alignment horizontal="right" vertical="top" wrapText="1"/>
    </xf>
    <xf numFmtId="4" fontId="14" fillId="0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00"/>
  <sheetViews>
    <sheetView tabSelected="1" topLeftCell="A46" zoomScale="85" zoomScaleNormal="85" workbookViewId="0">
      <selection activeCell="I197" sqref="I197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24" customWidth="1"/>
    <col min="4" max="4" width="25" customWidth="1"/>
    <col min="5" max="5" width="17.28515625" customWidth="1"/>
    <col min="6" max="6" width="7.140625" style="79" customWidth="1"/>
    <col min="7" max="7" width="17.140625" style="79" customWidth="1"/>
    <col min="8" max="8" width="14" style="80" customWidth="1"/>
    <col min="9" max="9" width="22.85546875" style="79" customWidth="1"/>
    <col min="12" max="13" width="24.42578125" customWidth="1"/>
    <col min="14" max="14" width="21.28515625" customWidth="1"/>
    <col min="15" max="15" width="7.28515625" style="79" customWidth="1"/>
    <col min="16" max="16" width="15" style="79" customWidth="1"/>
    <col min="17" max="17" width="13.85546875" style="79" customWidth="1"/>
    <col min="18" max="18" width="8.7109375" style="80" customWidth="1"/>
    <col min="19" max="19" width="22.7109375" style="79" customWidth="1"/>
  </cols>
  <sheetData>
    <row r="1" spans="1:29" ht="34.5" customHeight="1" x14ac:dyDescent="0.25">
      <c r="B1" s="102" t="s">
        <v>2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22"/>
      <c r="D2" s="1"/>
      <c r="E2" s="1"/>
      <c r="F2" s="1"/>
      <c r="G2" s="1"/>
      <c r="H2" s="9"/>
      <c r="I2" s="1"/>
      <c r="J2" s="1"/>
      <c r="K2" s="1"/>
      <c r="L2" s="1"/>
      <c r="M2" s="1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42" customHeight="1" thickBot="1" x14ac:dyDescent="0.3">
      <c r="B3" s="103" t="s">
        <v>12</v>
      </c>
      <c r="C3" s="104"/>
      <c r="D3" s="104"/>
      <c r="E3" s="104"/>
      <c r="F3" s="104"/>
      <c r="G3" s="105"/>
      <c r="H3" s="20">
        <v>1664794.33</v>
      </c>
      <c r="I3" s="8" t="s">
        <v>3</v>
      </c>
      <c r="J3" s="1"/>
      <c r="K3" s="112" t="s">
        <v>162</v>
      </c>
      <c r="L3" s="113"/>
      <c r="M3" s="113"/>
      <c r="N3" s="113"/>
      <c r="O3" s="113"/>
      <c r="P3" s="113"/>
      <c r="Q3" s="113"/>
      <c r="R3" s="113"/>
      <c r="S3" s="113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106" t="s">
        <v>74</v>
      </c>
      <c r="C4" s="106"/>
      <c r="D4" s="106"/>
      <c r="E4" s="106"/>
      <c r="F4" s="106"/>
      <c r="G4" s="106"/>
      <c r="H4" s="106"/>
      <c r="I4" s="106"/>
      <c r="J4" s="1"/>
      <c r="K4" s="1"/>
      <c r="L4" s="1"/>
      <c r="M4" s="1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22"/>
      <c r="D5" s="1"/>
      <c r="E5" s="1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22"/>
      <c r="D6" s="1"/>
      <c r="E6" s="1"/>
      <c r="F6" s="1"/>
      <c r="G6" s="1"/>
      <c r="H6" s="9"/>
      <c r="I6" s="1"/>
      <c r="J6" s="1"/>
      <c r="K6" s="1"/>
      <c r="L6" s="1"/>
      <c r="M6" s="1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107" t="s">
        <v>13</v>
      </c>
      <c r="C7" s="105"/>
      <c r="D7" s="105"/>
      <c r="E7" s="105"/>
      <c r="F7" s="108"/>
      <c r="G7" s="108"/>
      <c r="H7" s="109"/>
      <c r="I7" s="110"/>
      <c r="J7" s="3"/>
      <c r="K7" s="103" t="s">
        <v>4</v>
      </c>
      <c r="L7" s="104"/>
      <c r="M7" s="104"/>
      <c r="N7" s="104"/>
      <c r="O7" s="104"/>
      <c r="P7" s="104"/>
      <c r="Q7" s="104"/>
      <c r="R7" s="104"/>
      <c r="S7" s="11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6" t="s">
        <v>5</v>
      </c>
      <c r="C8" s="23" t="s">
        <v>0</v>
      </c>
      <c r="D8" s="17" t="s">
        <v>23</v>
      </c>
      <c r="E8" s="17" t="s">
        <v>24</v>
      </c>
      <c r="F8" s="17" t="s">
        <v>9</v>
      </c>
      <c r="G8" s="18" t="s">
        <v>10</v>
      </c>
      <c r="H8" s="21" t="s">
        <v>6</v>
      </c>
      <c r="I8" s="19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5" customFormat="1" ht="42" customHeight="1" x14ac:dyDescent="0.25">
      <c r="B9" s="57"/>
      <c r="C9" s="96" t="s">
        <v>56</v>
      </c>
      <c r="D9" s="97"/>
      <c r="E9" s="97"/>
      <c r="F9" s="97"/>
      <c r="G9" s="97"/>
      <c r="H9" s="97"/>
      <c r="I9" s="98"/>
      <c r="J9" s="26"/>
      <c r="K9" s="99" t="s">
        <v>56</v>
      </c>
      <c r="L9" s="100"/>
      <c r="M9" s="100"/>
      <c r="N9" s="100"/>
      <c r="O9" s="100"/>
      <c r="P9" s="100"/>
      <c r="Q9" s="100"/>
      <c r="R9" s="100"/>
      <c r="S9" s="101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s="25" customFormat="1" ht="42" customHeight="1" x14ac:dyDescent="0.25">
      <c r="B10" s="114" t="s">
        <v>101</v>
      </c>
      <c r="C10" s="115"/>
      <c r="D10" s="115"/>
      <c r="E10" s="115"/>
      <c r="F10" s="115"/>
      <c r="G10" s="115"/>
      <c r="H10" s="115"/>
      <c r="I10" s="116"/>
      <c r="J10" s="26"/>
      <c r="K10" s="120" t="s">
        <v>101</v>
      </c>
      <c r="L10" s="115"/>
      <c r="M10" s="115"/>
      <c r="N10" s="115"/>
      <c r="O10" s="115"/>
      <c r="P10" s="115"/>
      <c r="Q10" s="115"/>
      <c r="R10" s="115"/>
      <c r="S10" s="78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s="25" customFormat="1" ht="52.5" customHeight="1" x14ac:dyDescent="0.25">
      <c r="A11" s="27"/>
      <c r="B11" s="39">
        <v>1</v>
      </c>
      <c r="C11" s="81" t="s">
        <v>25</v>
      </c>
      <c r="D11" s="81" t="s">
        <v>126</v>
      </c>
      <c r="E11" s="77" t="s">
        <v>109</v>
      </c>
      <c r="F11" s="82" t="s">
        <v>21</v>
      </c>
      <c r="G11" s="83">
        <v>333.2</v>
      </c>
      <c r="H11" s="84">
        <v>80</v>
      </c>
      <c r="I11" s="58">
        <f>G11*H11</f>
        <v>26656</v>
      </c>
      <c r="J11" s="26"/>
      <c r="K11" s="29">
        <f t="shared" ref="K11:K37" si="0">B11</f>
        <v>1</v>
      </c>
      <c r="L11" s="81" t="s">
        <v>25</v>
      </c>
      <c r="M11" s="81" t="s">
        <v>126</v>
      </c>
      <c r="N11" s="30"/>
      <c r="O11" s="82" t="s">
        <v>21</v>
      </c>
      <c r="P11" s="31">
        <f>G11</f>
        <v>333.2</v>
      </c>
      <c r="Q11" s="28"/>
      <c r="R11" s="32">
        <f>H11</f>
        <v>80</v>
      </c>
      <c r="S11" s="33">
        <f>Q11*R11</f>
        <v>0</v>
      </c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s="25" customFormat="1" ht="30" x14ac:dyDescent="0.25">
      <c r="A12" s="27"/>
      <c r="B12" s="39">
        <v>2</v>
      </c>
      <c r="C12" s="81" t="s">
        <v>51</v>
      </c>
      <c r="D12" s="81" t="s">
        <v>124</v>
      </c>
      <c r="E12" s="77" t="s">
        <v>110</v>
      </c>
      <c r="F12" s="82" t="s">
        <v>21</v>
      </c>
      <c r="G12" s="83">
        <v>55.37</v>
      </c>
      <c r="H12" s="84">
        <v>160</v>
      </c>
      <c r="I12" s="58">
        <f t="shared" ref="I12:I57" si="1">G12*H12</f>
        <v>8859.1999999999989</v>
      </c>
      <c r="J12" s="26"/>
      <c r="K12" s="29">
        <f t="shared" si="0"/>
        <v>2</v>
      </c>
      <c r="L12" s="81" t="s">
        <v>51</v>
      </c>
      <c r="M12" s="81" t="s">
        <v>124</v>
      </c>
      <c r="N12" s="30"/>
      <c r="O12" s="82" t="s">
        <v>21</v>
      </c>
      <c r="P12" s="31">
        <f>G12</f>
        <v>55.37</v>
      </c>
      <c r="Q12" s="28"/>
      <c r="R12" s="32">
        <f t="shared" ref="R12:R18" si="2">H12</f>
        <v>160</v>
      </c>
      <c r="S12" s="33">
        <f t="shared" ref="S12:S18" si="3">Q12*R12</f>
        <v>0</v>
      </c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s="25" customFormat="1" ht="45" x14ac:dyDescent="0.25">
      <c r="A13" s="27"/>
      <c r="B13" s="39">
        <v>3</v>
      </c>
      <c r="C13" s="81" t="s">
        <v>75</v>
      </c>
      <c r="D13" s="81" t="s">
        <v>89</v>
      </c>
      <c r="E13" s="77">
        <v>10</v>
      </c>
      <c r="F13" s="82" t="s">
        <v>18</v>
      </c>
      <c r="G13" s="83">
        <v>162.35</v>
      </c>
      <c r="H13" s="84">
        <v>40</v>
      </c>
      <c r="I13" s="58">
        <f t="shared" si="1"/>
        <v>6494</v>
      </c>
      <c r="J13" s="26"/>
      <c r="K13" s="29">
        <f t="shared" si="0"/>
        <v>3</v>
      </c>
      <c r="L13" s="81" t="s">
        <v>75</v>
      </c>
      <c r="M13" s="81" t="s">
        <v>89</v>
      </c>
      <c r="N13" s="30"/>
      <c r="O13" s="82" t="s">
        <v>18</v>
      </c>
      <c r="P13" s="31">
        <f>G13</f>
        <v>162.35</v>
      </c>
      <c r="Q13" s="28"/>
      <c r="R13" s="32">
        <f t="shared" si="2"/>
        <v>40</v>
      </c>
      <c r="S13" s="33">
        <f t="shared" si="3"/>
        <v>0</v>
      </c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s="25" customFormat="1" ht="30.75" customHeight="1" x14ac:dyDescent="0.25">
      <c r="A14" s="27"/>
      <c r="B14" s="39">
        <v>4</v>
      </c>
      <c r="C14" s="81" t="s">
        <v>26</v>
      </c>
      <c r="D14" s="81" t="s">
        <v>40</v>
      </c>
      <c r="E14" s="77">
        <v>10</v>
      </c>
      <c r="F14" s="82" t="s">
        <v>21</v>
      </c>
      <c r="G14" s="83">
        <v>112.38</v>
      </c>
      <c r="H14" s="84">
        <v>40</v>
      </c>
      <c r="I14" s="58">
        <f t="shared" si="1"/>
        <v>4495.2</v>
      </c>
      <c r="J14" s="26"/>
      <c r="K14" s="29">
        <f t="shared" si="0"/>
        <v>4</v>
      </c>
      <c r="L14" s="81" t="s">
        <v>26</v>
      </c>
      <c r="M14" s="81" t="s">
        <v>40</v>
      </c>
      <c r="N14" s="30"/>
      <c r="O14" s="82" t="s">
        <v>21</v>
      </c>
      <c r="P14" s="31">
        <f>G14</f>
        <v>112.38</v>
      </c>
      <c r="Q14" s="28"/>
      <c r="R14" s="32">
        <f t="shared" si="2"/>
        <v>40</v>
      </c>
      <c r="S14" s="33">
        <f t="shared" si="3"/>
        <v>0</v>
      </c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s="25" customFormat="1" ht="30" x14ac:dyDescent="0.25">
      <c r="A15" s="27"/>
      <c r="B15" s="39">
        <v>5</v>
      </c>
      <c r="C15" s="81" t="s">
        <v>26</v>
      </c>
      <c r="D15" s="81" t="s">
        <v>90</v>
      </c>
      <c r="E15" s="77" t="s">
        <v>111</v>
      </c>
      <c r="F15" s="82" t="s">
        <v>21</v>
      </c>
      <c r="G15" s="83">
        <v>70.27</v>
      </c>
      <c r="H15" s="84">
        <v>325</v>
      </c>
      <c r="I15" s="58">
        <f t="shared" si="1"/>
        <v>22837.75</v>
      </c>
      <c r="J15" s="26"/>
      <c r="K15" s="29">
        <f t="shared" si="0"/>
        <v>5</v>
      </c>
      <c r="L15" s="81" t="s">
        <v>26</v>
      </c>
      <c r="M15" s="81" t="s">
        <v>90</v>
      </c>
      <c r="N15" s="30"/>
      <c r="O15" s="82" t="s">
        <v>21</v>
      </c>
      <c r="P15" s="31">
        <f>G15</f>
        <v>70.27</v>
      </c>
      <c r="Q15" s="28"/>
      <c r="R15" s="32">
        <f t="shared" si="2"/>
        <v>325</v>
      </c>
      <c r="S15" s="33">
        <f t="shared" si="3"/>
        <v>0</v>
      </c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s="25" customFormat="1" x14ac:dyDescent="0.25">
      <c r="A16" s="27"/>
      <c r="B16" s="39">
        <v>6</v>
      </c>
      <c r="C16" s="81" t="s">
        <v>27</v>
      </c>
      <c r="D16" s="81" t="s">
        <v>41</v>
      </c>
      <c r="E16" s="77" t="s">
        <v>112</v>
      </c>
      <c r="F16" s="82" t="s">
        <v>18</v>
      </c>
      <c r="G16" s="83">
        <v>131.16</v>
      </c>
      <c r="H16" s="83">
        <v>41.99</v>
      </c>
      <c r="I16" s="58">
        <f t="shared" si="1"/>
        <v>5507.4084000000003</v>
      </c>
      <c r="J16" s="26"/>
      <c r="K16" s="29">
        <f t="shared" si="0"/>
        <v>6</v>
      </c>
      <c r="L16" s="81" t="s">
        <v>27</v>
      </c>
      <c r="M16" s="81" t="s">
        <v>41</v>
      </c>
      <c r="N16" s="30"/>
      <c r="O16" s="82" t="s">
        <v>18</v>
      </c>
      <c r="P16" s="31">
        <f t="shared" ref="P16:P18" si="4">G16</f>
        <v>131.16</v>
      </c>
      <c r="Q16" s="28"/>
      <c r="R16" s="32">
        <f t="shared" si="2"/>
        <v>41.99</v>
      </c>
      <c r="S16" s="33">
        <f t="shared" si="3"/>
        <v>0</v>
      </c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s="25" customFormat="1" ht="81.75" customHeight="1" x14ac:dyDescent="0.25">
      <c r="A17" s="27"/>
      <c r="B17" s="39">
        <v>7</v>
      </c>
      <c r="C17" s="81" t="s">
        <v>76</v>
      </c>
      <c r="D17" s="81" t="s">
        <v>127</v>
      </c>
      <c r="E17" s="77">
        <v>1</v>
      </c>
      <c r="F17" s="82" t="s">
        <v>21</v>
      </c>
      <c r="G17" s="83">
        <v>306.25</v>
      </c>
      <c r="H17" s="85">
        <v>1.3</v>
      </c>
      <c r="I17" s="58">
        <f t="shared" si="1"/>
        <v>398.125</v>
      </c>
      <c r="J17" s="26"/>
      <c r="K17" s="29">
        <f t="shared" si="0"/>
        <v>7</v>
      </c>
      <c r="L17" s="81" t="s">
        <v>76</v>
      </c>
      <c r="M17" s="81" t="s">
        <v>127</v>
      </c>
      <c r="N17" s="30"/>
      <c r="O17" s="82" t="s">
        <v>21</v>
      </c>
      <c r="P17" s="31">
        <f t="shared" si="4"/>
        <v>306.25</v>
      </c>
      <c r="Q17" s="28"/>
      <c r="R17" s="32">
        <f t="shared" si="2"/>
        <v>1.3</v>
      </c>
      <c r="S17" s="33">
        <f t="shared" si="3"/>
        <v>0</v>
      </c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s="25" customFormat="1" ht="16.5" customHeight="1" x14ac:dyDescent="0.25">
      <c r="A18" s="27"/>
      <c r="B18" s="39">
        <v>8</v>
      </c>
      <c r="C18" s="81" t="s">
        <v>57</v>
      </c>
      <c r="D18" s="81" t="s">
        <v>58</v>
      </c>
      <c r="E18" s="77">
        <v>4</v>
      </c>
      <c r="F18" s="82" t="s">
        <v>21</v>
      </c>
      <c r="G18" s="83">
        <v>95.84</v>
      </c>
      <c r="H18" s="84">
        <v>78</v>
      </c>
      <c r="I18" s="58">
        <f t="shared" si="1"/>
        <v>7475.52</v>
      </c>
      <c r="J18" s="26"/>
      <c r="K18" s="29">
        <f t="shared" si="0"/>
        <v>8</v>
      </c>
      <c r="L18" s="81" t="s">
        <v>57</v>
      </c>
      <c r="M18" s="81" t="s">
        <v>58</v>
      </c>
      <c r="N18" s="30"/>
      <c r="O18" s="82" t="s">
        <v>21</v>
      </c>
      <c r="P18" s="31">
        <f t="shared" si="4"/>
        <v>95.84</v>
      </c>
      <c r="Q18" s="28"/>
      <c r="R18" s="32">
        <f t="shared" si="2"/>
        <v>78</v>
      </c>
      <c r="S18" s="33">
        <f t="shared" si="3"/>
        <v>0</v>
      </c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s="25" customFormat="1" ht="52.5" customHeight="1" x14ac:dyDescent="0.25">
      <c r="A19" s="27"/>
      <c r="B19" s="39">
        <v>9</v>
      </c>
      <c r="C19" s="81" t="s">
        <v>77</v>
      </c>
      <c r="D19" s="81" t="s">
        <v>128</v>
      </c>
      <c r="E19" s="77">
        <v>4</v>
      </c>
      <c r="F19" s="82" t="s">
        <v>21</v>
      </c>
      <c r="G19" s="83">
        <v>443.99</v>
      </c>
      <c r="H19" s="84">
        <v>24</v>
      </c>
      <c r="I19" s="58">
        <f t="shared" si="1"/>
        <v>10655.76</v>
      </c>
      <c r="J19" s="26"/>
      <c r="K19" s="29">
        <f t="shared" si="0"/>
        <v>9</v>
      </c>
      <c r="L19" s="81" t="s">
        <v>77</v>
      </c>
      <c r="M19" s="81" t="s">
        <v>128</v>
      </c>
      <c r="N19" s="30"/>
      <c r="O19" s="82" t="s">
        <v>21</v>
      </c>
      <c r="P19" s="31">
        <f>G19</f>
        <v>443.99</v>
      </c>
      <c r="Q19" s="28"/>
      <c r="R19" s="32">
        <f>H19</f>
        <v>24</v>
      </c>
      <c r="S19" s="33">
        <f>Q19*R19</f>
        <v>0</v>
      </c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s="25" customFormat="1" ht="54" customHeight="1" x14ac:dyDescent="0.25">
      <c r="A20" s="27"/>
      <c r="B20" s="39">
        <v>10</v>
      </c>
      <c r="C20" s="81" t="s">
        <v>28</v>
      </c>
      <c r="D20" s="81" t="s">
        <v>129</v>
      </c>
      <c r="E20" s="77">
        <v>20</v>
      </c>
      <c r="F20" s="82" t="s">
        <v>21</v>
      </c>
      <c r="G20" s="83">
        <v>210.83</v>
      </c>
      <c r="H20" s="84">
        <v>200</v>
      </c>
      <c r="I20" s="58">
        <f t="shared" si="1"/>
        <v>42166</v>
      </c>
      <c r="J20" s="26"/>
      <c r="K20" s="29">
        <f t="shared" si="0"/>
        <v>10</v>
      </c>
      <c r="L20" s="81" t="s">
        <v>28</v>
      </c>
      <c r="M20" s="81" t="s">
        <v>129</v>
      </c>
      <c r="N20" s="30"/>
      <c r="O20" s="82" t="s">
        <v>21</v>
      </c>
      <c r="P20" s="31">
        <f t="shared" ref="P20:P27" si="5">G20</f>
        <v>210.83</v>
      </c>
      <c r="Q20" s="28"/>
      <c r="R20" s="32">
        <f t="shared" ref="R20:R27" si="6">H20</f>
        <v>200</v>
      </c>
      <c r="S20" s="33">
        <f t="shared" ref="S20:S27" si="7">Q20*R20</f>
        <v>0</v>
      </c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s="25" customFormat="1" ht="30" x14ac:dyDescent="0.25">
      <c r="A21" s="27"/>
      <c r="B21" s="39">
        <v>11</v>
      </c>
      <c r="C21" s="81" t="s">
        <v>29</v>
      </c>
      <c r="D21" s="81" t="s">
        <v>42</v>
      </c>
      <c r="E21" s="77">
        <v>20</v>
      </c>
      <c r="F21" s="82" t="s">
        <v>21</v>
      </c>
      <c r="G21" s="83">
        <v>73.27</v>
      </c>
      <c r="H21" s="84">
        <v>500</v>
      </c>
      <c r="I21" s="58">
        <f t="shared" si="1"/>
        <v>36635</v>
      </c>
      <c r="J21" s="26"/>
      <c r="K21" s="29">
        <f t="shared" si="0"/>
        <v>11</v>
      </c>
      <c r="L21" s="81" t="s">
        <v>29</v>
      </c>
      <c r="M21" s="81" t="s">
        <v>42</v>
      </c>
      <c r="N21" s="30"/>
      <c r="O21" s="82" t="s">
        <v>21</v>
      </c>
      <c r="P21" s="31">
        <f t="shared" si="5"/>
        <v>73.27</v>
      </c>
      <c r="Q21" s="28"/>
      <c r="R21" s="32">
        <f t="shared" si="6"/>
        <v>500</v>
      </c>
      <c r="S21" s="33">
        <f t="shared" si="7"/>
        <v>0</v>
      </c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s="25" customFormat="1" x14ac:dyDescent="0.25">
      <c r="A22" s="27"/>
      <c r="B22" s="39">
        <v>12</v>
      </c>
      <c r="C22" s="81" t="s">
        <v>78</v>
      </c>
      <c r="D22" s="81" t="s">
        <v>43</v>
      </c>
      <c r="E22" s="77" t="s">
        <v>109</v>
      </c>
      <c r="F22" s="82" t="s">
        <v>21</v>
      </c>
      <c r="G22" s="83">
        <v>70.87</v>
      </c>
      <c r="H22" s="84">
        <v>170</v>
      </c>
      <c r="I22" s="58">
        <f t="shared" si="1"/>
        <v>12047.900000000001</v>
      </c>
      <c r="J22" s="26"/>
      <c r="K22" s="29">
        <f t="shared" si="0"/>
        <v>12</v>
      </c>
      <c r="L22" s="81" t="s">
        <v>78</v>
      </c>
      <c r="M22" s="81" t="s">
        <v>43</v>
      </c>
      <c r="N22" s="30"/>
      <c r="O22" s="82" t="s">
        <v>21</v>
      </c>
      <c r="P22" s="31">
        <f t="shared" si="5"/>
        <v>70.87</v>
      </c>
      <c r="Q22" s="28"/>
      <c r="R22" s="32">
        <f t="shared" si="6"/>
        <v>170</v>
      </c>
      <c r="S22" s="33">
        <f t="shared" si="7"/>
        <v>0</v>
      </c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25" customFormat="1" ht="30" x14ac:dyDescent="0.25">
      <c r="A23" s="27"/>
      <c r="B23" s="39">
        <v>13</v>
      </c>
      <c r="C23" s="81" t="s">
        <v>52</v>
      </c>
      <c r="D23" s="81" t="s">
        <v>53</v>
      </c>
      <c r="E23" s="77" t="s">
        <v>113</v>
      </c>
      <c r="F23" s="82" t="s">
        <v>21</v>
      </c>
      <c r="G23" s="83">
        <v>113.82</v>
      </c>
      <c r="H23" s="84">
        <v>16</v>
      </c>
      <c r="I23" s="58">
        <f t="shared" si="1"/>
        <v>1821.12</v>
      </c>
      <c r="J23" s="26"/>
      <c r="K23" s="29">
        <f t="shared" si="0"/>
        <v>13</v>
      </c>
      <c r="L23" s="81" t="s">
        <v>52</v>
      </c>
      <c r="M23" s="81" t="s">
        <v>53</v>
      </c>
      <c r="N23" s="30"/>
      <c r="O23" s="82" t="s">
        <v>21</v>
      </c>
      <c r="P23" s="31">
        <f t="shared" si="5"/>
        <v>113.82</v>
      </c>
      <c r="Q23" s="28"/>
      <c r="R23" s="32">
        <f t="shared" si="6"/>
        <v>16</v>
      </c>
      <c r="S23" s="33">
        <f t="shared" si="7"/>
        <v>0</v>
      </c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s="25" customFormat="1" ht="30" x14ac:dyDescent="0.25">
      <c r="A24" s="27"/>
      <c r="B24" s="39">
        <v>14</v>
      </c>
      <c r="C24" s="81" t="s">
        <v>30</v>
      </c>
      <c r="D24" s="81" t="s">
        <v>44</v>
      </c>
      <c r="E24" s="77" t="s">
        <v>114</v>
      </c>
      <c r="F24" s="82" t="s">
        <v>21</v>
      </c>
      <c r="G24" s="83">
        <v>583.88</v>
      </c>
      <c r="H24" s="84">
        <v>12</v>
      </c>
      <c r="I24" s="58">
        <f t="shared" si="1"/>
        <v>7006.5599999999995</v>
      </c>
      <c r="J24" s="26"/>
      <c r="K24" s="29">
        <f t="shared" si="0"/>
        <v>14</v>
      </c>
      <c r="L24" s="81" t="s">
        <v>30</v>
      </c>
      <c r="M24" s="81" t="s">
        <v>44</v>
      </c>
      <c r="N24" s="30"/>
      <c r="O24" s="82" t="s">
        <v>21</v>
      </c>
      <c r="P24" s="31">
        <f t="shared" si="5"/>
        <v>583.88</v>
      </c>
      <c r="Q24" s="28"/>
      <c r="R24" s="32">
        <f t="shared" si="6"/>
        <v>12</v>
      </c>
      <c r="S24" s="33">
        <f t="shared" si="7"/>
        <v>0</v>
      </c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s="25" customFormat="1" ht="30" x14ac:dyDescent="0.25">
      <c r="A25" s="27"/>
      <c r="B25" s="39">
        <v>15</v>
      </c>
      <c r="C25" s="81" t="s">
        <v>31</v>
      </c>
      <c r="D25" s="81" t="s">
        <v>92</v>
      </c>
      <c r="E25" s="77" t="s">
        <v>109</v>
      </c>
      <c r="F25" s="82" t="s">
        <v>21</v>
      </c>
      <c r="G25" s="83">
        <v>101.84</v>
      </c>
      <c r="H25" s="84">
        <v>30</v>
      </c>
      <c r="I25" s="58">
        <f t="shared" si="1"/>
        <v>3055.2000000000003</v>
      </c>
      <c r="J25" s="26"/>
      <c r="K25" s="29">
        <f t="shared" si="0"/>
        <v>15</v>
      </c>
      <c r="L25" s="81" t="s">
        <v>31</v>
      </c>
      <c r="M25" s="81" t="s">
        <v>92</v>
      </c>
      <c r="N25" s="30"/>
      <c r="O25" s="82" t="s">
        <v>21</v>
      </c>
      <c r="P25" s="31">
        <f t="shared" si="5"/>
        <v>101.84</v>
      </c>
      <c r="Q25" s="28"/>
      <c r="R25" s="32">
        <f t="shared" si="6"/>
        <v>30</v>
      </c>
      <c r="S25" s="33">
        <f t="shared" si="7"/>
        <v>0</v>
      </c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s="25" customFormat="1" ht="48.75" customHeight="1" x14ac:dyDescent="0.25">
      <c r="A26" s="27"/>
      <c r="B26" s="39">
        <v>16</v>
      </c>
      <c r="C26" s="81" t="s">
        <v>31</v>
      </c>
      <c r="D26" s="81" t="s">
        <v>130</v>
      </c>
      <c r="E26" s="77" t="s">
        <v>115</v>
      </c>
      <c r="F26" s="82" t="s">
        <v>21</v>
      </c>
      <c r="G26" s="83">
        <v>791.67</v>
      </c>
      <c r="H26" s="84">
        <v>16</v>
      </c>
      <c r="I26" s="58">
        <f t="shared" si="1"/>
        <v>12666.72</v>
      </c>
      <c r="J26" s="26"/>
      <c r="K26" s="29">
        <f t="shared" si="0"/>
        <v>16</v>
      </c>
      <c r="L26" s="81" t="s">
        <v>31</v>
      </c>
      <c r="M26" s="81" t="s">
        <v>130</v>
      </c>
      <c r="N26" s="30"/>
      <c r="O26" s="82" t="s">
        <v>21</v>
      </c>
      <c r="P26" s="31">
        <f t="shared" si="5"/>
        <v>791.67</v>
      </c>
      <c r="Q26" s="28"/>
      <c r="R26" s="32">
        <f t="shared" si="6"/>
        <v>16</v>
      </c>
      <c r="S26" s="33">
        <f t="shared" si="7"/>
        <v>0</v>
      </c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s="25" customFormat="1" ht="30" x14ac:dyDescent="0.25">
      <c r="A27" s="27"/>
      <c r="B27" s="39">
        <v>17</v>
      </c>
      <c r="C27" s="81" t="s">
        <v>31</v>
      </c>
      <c r="D27" s="81" t="s">
        <v>94</v>
      </c>
      <c r="E27" s="77" t="s">
        <v>113</v>
      </c>
      <c r="F27" s="82" t="s">
        <v>21</v>
      </c>
      <c r="G27" s="83">
        <v>124.08</v>
      </c>
      <c r="H27" s="84">
        <v>10</v>
      </c>
      <c r="I27" s="58">
        <f t="shared" si="1"/>
        <v>1240.8</v>
      </c>
      <c r="J27" s="26"/>
      <c r="K27" s="29">
        <f t="shared" si="0"/>
        <v>17</v>
      </c>
      <c r="L27" s="81" t="s">
        <v>31</v>
      </c>
      <c r="M27" s="81" t="s">
        <v>94</v>
      </c>
      <c r="N27" s="30"/>
      <c r="O27" s="82" t="s">
        <v>21</v>
      </c>
      <c r="P27" s="31">
        <f t="shared" si="5"/>
        <v>124.08</v>
      </c>
      <c r="Q27" s="28"/>
      <c r="R27" s="32">
        <f t="shared" si="6"/>
        <v>10</v>
      </c>
      <c r="S27" s="33">
        <f t="shared" si="7"/>
        <v>0</v>
      </c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s="25" customFormat="1" ht="87" x14ac:dyDescent="0.25">
      <c r="A28" s="27"/>
      <c r="B28" s="39">
        <v>18</v>
      </c>
      <c r="C28" s="81" t="s">
        <v>79</v>
      </c>
      <c r="D28" s="81" t="s">
        <v>131</v>
      </c>
      <c r="E28" s="77" t="s">
        <v>115</v>
      </c>
      <c r="F28" s="82" t="s">
        <v>21</v>
      </c>
      <c r="G28" s="83">
        <v>716.67</v>
      </c>
      <c r="H28" s="84">
        <v>12</v>
      </c>
      <c r="I28" s="58">
        <f t="shared" si="1"/>
        <v>8600.0399999999991</v>
      </c>
      <c r="J28" s="26"/>
      <c r="K28" s="29">
        <f t="shared" si="0"/>
        <v>18</v>
      </c>
      <c r="L28" s="81" t="s">
        <v>79</v>
      </c>
      <c r="M28" s="81" t="s">
        <v>131</v>
      </c>
      <c r="N28" s="30"/>
      <c r="O28" s="82" t="s">
        <v>21</v>
      </c>
      <c r="P28" s="31">
        <f t="shared" ref="P28:P33" si="8">G28</f>
        <v>716.67</v>
      </c>
      <c r="Q28" s="28"/>
      <c r="R28" s="32">
        <f t="shared" ref="R28:R33" si="9">H28</f>
        <v>12</v>
      </c>
      <c r="S28" s="33">
        <f t="shared" ref="S28:S33" si="10">Q28*R28</f>
        <v>0</v>
      </c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s="25" customFormat="1" ht="33.75" customHeight="1" x14ac:dyDescent="0.25">
      <c r="A29" s="27"/>
      <c r="B29" s="39">
        <v>19</v>
      </c>
      <c r="C29" s="81" t="s">
        <v>32</v>
      </c>
      <c r="D29" s="81" t="s">
        <v>45</v>
      </c>
      <c r="E29" s="77" t="s">
        <v>113</v>
      </c>
      <c r="F29" s="82" t="s">
        <v>21</v>
      </c>
      <c r="G29" s="83">
        <v>103.45</v>
      </c>
      <c r="H29" s="84">
        <v>80</v>
      </c>
      <c r="I29" s="58">
        <f t="shared" si="1"/>
        <v>8276</v>
      </c>
      <c r="J29" s="26"/>
      <c r="K29" s="29">
        <f t="shared" si="0"/>
        <v>19</v>
      </c>
      <c r="L29" s="81" t="s">
        <v>32</v>
      </c>
      <c r="M29" s="81" t="s">
        <v>45</v>
      </c>
      <c r="N29" s="30"/>
      <c r="O29" s="82" t="s">
        <v>21</v>
      </c>
      <c r="P29" s="31">
        <f t="shared" si="8"/>
        <v>103.45</v>
      </c>
      <c r="Q29" s="28"/>
      <c r="R29" s="32">
        <f t="shared" si="9"/>
        <v>80</v>
      </c>
      <c r="S29" s="33">
        <f t="shared" si="10"/>
        <v>0</v>
      </c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s="25" customFormat="1" ht="84.75" customHeight="1" x14ac:dyDescent="0.25">
      <c r="A30" s="27"/>
      <c r="B30" s="39">
        <v>20</v>
      </c>
      <c r="C30" s="81" t="s">
        <v>59</v>
      </c>
      <c r="D30" s="81" t="s">
        <v>132</v>
      </c>
      <c r="E30" s="77">
        <v>20</v>
      </c>
      <c r="F30" s="82" t="s">
        <v>21</v>
      </c>
      <c r="G30" s="83">
        <v>155.83000000000001</v>
      </c>
      <c r="H30" s="84">
        <v>240</v>
      </c>
      <c r="I30" s="58">
        <f t="shared" si="1"/>
        <v>37399.200000000004</v>
      </c>
      <c r="J30" s="26"/>
      <c r="K30" s="29">
        <f t="shared" si="0"/>
        <v>20</v>
      </c>
      <c r="L30" s="81" t="s">
        <v>59</v>
      </c>
      <c r="M30" s="81" t="s">
        <v>132</v>
      </c>
      <c r="N30" s="30"/>
      <c r="O30" s="82" t="s">
        <v>21</v>
      </c>
      <c r="P30" s="31">
        <f t="shared" si="8"/>
        <v>155.83000000000001</v>
      </c>
      <c r="Q30" s="28"/>
      <c r="R30" s="32">
        <f t="shared" si="9"/>
        <v>240</v>
      </c>
      <c r="S30" s="33">
        <f t="shared" si="10"/>
        <v>0</v>
      </c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s="25" customFormat="1" ht="77.25" customHeight="1" x14ac:dyDescent="0.25">
      <c r="A31" s="27"/>
      <c r="B31" s="39">
        <v>21</v>
      </c>
      <c r="C31" s="81" t="s">
        <v>80</v>
      </c>
      <c r="D31" s="81" t="s">
        <v>133</v>
      </c>
      <c r="E31" s="77">
        <v>20</v>
      </c>
      <c r="F31" s="82" t="s">
        <v>21</v>
      </c>
      <c r="G31" s="83">
        <v>98.43</v>
      </c>
      <c r="H31" s="84">
        <v>120</v>
      </c>
      <c r="I31" s="58">
        <f t="shared" si="1"/>
        <v>11811.6</v>
      </c>
      <c r="J31" s="26"/>
      <c r="K31" s="29">
        <f t="shared" si="0"/>
        <v>21</v>
      </c>
      <c r="L31" s="81" t="s">
        <v>80</v>
      </c>
      <c r="M31" s="81" t="s">
        <v>133</v>
      </c>
      <c r="N31" s="30"/>
      <c r="O31" s="82" t="s">
        <v>21</v>
      </c>
      <c r="P31" s="31">
        <f t="shared" si="8"/>
        <v>98.43</v>
      </c>
      <c r="Q31" s="28"/>
      <c r="R31" s="32">
        <f t="shared" si="9"/>
        <v>120</v>
      </c>
      <c r="S31" s="33">
        <f t="shared" si="10"/>
        <v>0</v>
      </c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s="25" customFormat="1" ht="30" x14ac:dyDescent="0.25">
      <c r="A32" s="27"/>
      <c r="B32" s="39">
        <v>22</v>
      </c>
      <c r="C32" s="81" t="s">
        <v>60</v>
      </c>
      <c r="D32" s="81" t="s">
        <v>125</v>
      </c>
      <c r="E32" s="77">
        <v>1</v>
      </c>
      <c r="F32" s="82" t="s">
        <v>21</v>
      </c>
      <c r="G32" s="83">
        <v>92.28</v>
      </c>
      <c r="H32" s="84">
        <v>3</v>
      </c>
      <c r="I32" s="58">
        <f t="shared" si="1"/>
        <v>276.84000000000003</v>
      </c>
      <c r="J32" s="26"/>
      <c r="K32" s="29">
        <f t="shared" si="0"/>
        <v>22</v>
      </c>
      <c r="L32" s="81" t="s">
        <v>60</v>
      </c>
      <c r="M32" s="81" t="s">
        <v>125</v>
      </c>
      <c r="N32" s="30"/>
      <c r="O32" s="82" t="s">
        <v>21</v>
      </c>
      <c r="P32" s="31">
        <f t="shared" si="8"/>
        <v>92.28</v>
      </c>
      <c r="Q32" s="28"/>
      <c r="R32" s="32">
        <f t="shared" si="9"/>
        <v>3</v>
      </c>
      <c r="S32" s="33">
        <f t="shared" si="10"/>
        <v>0</v>
      </c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s="25" customFormat="1" ht="92.25" customHeight="1" x14ac:dyDescent="0.25">
      <c r="A33" s="27"/>
      <c r="B33" s="39">
        <v>23</v>
      </c>
      <c r="C33" s="81" t="s">
        <v>81</v>
      </c>
      <c r="D33" s="81" t="s">
        <v>134</v>
      </c>
      <c r="E33" s="77">
        <v>20</v>
      </c>
      <c r="F33" s="82" t="s">
        <v>21</v>
      </c>
      <c r="G33" s="83">
        <v>154.46</v>
      </c>
      <c r="H33" s="84">
        <v>140</v>
      </c>
      <c r="I33" s="58">
        <f t="shared" si="1"/>
        <v>21624.400000000001</v>
      </c>
      <c r="J33" s="26"/>
      <c r="K33" s="29">
        <f t="shared" si="0"/>
        <v>23</v>
      </c>
      <c r="L33" s="81" t="s">
        <v>81</v>
      </c>
      <c r="M33" s="81" t="s">
        <v>134</v>
      </c>
      <c r="N33" s="30"/>
      <c r="O33" s="82" t="s">
        <v>21</v>
      </c>
      <c r="P33" s="31">
        <f t="shared" si="8"/>
        <v>154.46</v>
      </c>
      <c r="Q33" s="28"/>
      <c r="R33" s="32">
        <f t="shared" si="9"/>
        <v>140</v>
      </c>
      <c r="S33" s="33">
        <f t="shared" si="10"/>
        <v>0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s="25" customFormat="1" ht="55.5" customHeight="1" x14ac:dyDescent="0.25">
      <c r="A34" s="27"/>
      <c r="B34" s="39">
        <v>24</v>
      </c>
      <c r="C34" s="81" t="s">
        <v>33</v>
      </c>
      <c r="D34" s="81" t="s">
        <v>135</v>
      </c>
      <c r="E34" s="77">
        <v>4</v>
      </c>
      <c r="F34" s="82" t="s">
        <v>21</v>
      </c>
      <c r="G34" s="83">
        <v>439.79</v>
      </c>
      <c r="H34" s="84">
        <v>24</v>
      </c>
      <c r="I34" s="58">
        <f t="shared" si="1"/>
        <v>10554.960000000001</v>
      </c>
      <c r="J34" s="26"/>
      <c r="K34" s="29">
        <f t="shared" si="0"/>
        <v>24</v>
      </c>
      <c r="L34" s="81" t="s">
        <v>33</v>
      </c>
      <c r="M34" s="81" t="s">
        <v>135</v>
      </c>
      <c r="N34" s="30"/>
      <c r="O34" s="82" t="s">
        <v>21</v>
      </c>
      <c r="P34" s="31">
        <f>G34</f>
        <v>439.79</v>
      </c>
      <c r="Q34" s="28"/>
      <c r="R34" s="32">
        <f>H34</f>
        <v>24</v>
      </c>
      <c r="S34" s="33">
        <f>Q34*R34</f>
        <v>0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s="25" customFormat="1" ht="18" customHeight="1" x14ac:dyDescent="0.25">
      <c r="A35" s="27"/>
      <c r="B35" s="39">
        <v>25</v>
      </c>
      <c r="C35" s="81" t="s">
        <v>82</v>
      </c>
      <c r="D35" s="81" t="s">
        <v>95</v>
      </c>
      <c r="E35" s="77">
        <v>4</v>
      </c>
      <c r="F35" s="82" t="s">
        <v>21</v>
      </c>
      <c r="G35" s="83">
        <v>164.99</v>
      </c>
      <c r="H35" s="84">
        <v>85</v>
      </c>
      <c r="I35" s="58">
        <f t="shared" si="1"/>
        <v>14024.150000000001</v>
      </c>
      <c r="J35" s="26"/>
      <c r="K35" s="29">
        <f t="shared" si="0"/>
        <v>25</v>
      </c>
      <c r="L35" s="81" t="s">
        <v>82</v>
      </c>
      <c r="M35" s="81" t="s">
        <v>95</v>
      </c>
      <c r="N35" s="30"/>
      <c r="O35" s="82" t="s">
        <v>21</v>
      </c>
      <c r="P35" s="31">
        <f t="shared" ref="P35:P39" si="11">G35</f>
        <v>164.99</v>
      </c>
      <c r="Q35" s="28"/>
      <c r="R35" s="32">
        <f t="shared" ref="R35:R39" si="12">H35</f>
        <v>85</v>
      </c>
      <c r="S35" s="33">
        <f t="shared" ref="S35:S39" si="13">Q35*R35</f>
        <v>0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s="25" customFormat="1" ht="57" customHeight="1" x14ac:dyDescent="0.25">
      <c r="A36" s="27"/>
      <c r="B36" s="39">
        <v>26</v>
      </c>
      <c r="C36" s="81" t="s">
        <v>62</v>
      </c>
      <c r="D36" s="81" t="s">
        <v>137</v>
      </c>
      <c r="E36" s="77" t="s">
        <v>116</v>
      </c>
      <c r="F36" s="82" t="s">
        <v>21</v>
      </c>
      <c r="G36" s="83">
        <v>205.08</v>
      </c>
      <c r="H36" s="84">
        <v>280</v>
      </c>
      <c r="I36" s="58">
        <f t="shared" si="1"/>
        <v>57422.400000000001</v>
      </c>
      <c r="J36" s="26"/>
      <c r="K36" s="29">
        <f t="shared" si="0"/>
        <v>26</v>
      </c>
      <c r="L36" s="81" t="s">
        <v>62</v>
      </c>
      <c r="M36" s="81" t="s">
        <v>137</v>
      </c>
      <c r="N36" s="30"/>
      <c r="O36" s="82" t="s">
        <v>21</v>
      </c>
      <c r="P36" s="31">
        <f t="shared" si="11"/>
        <v>205.08</v>
      </c>
      <c r="Q36" s="28"/>
      <c r="R36" s="32">
        <f t="shared" si="12"/>
        <v>280</v>
      </c>
      <c r="S36" s="33">
        <f t="shared" si="13"/>
        <v>0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</row>
    <row r="37" spans="1:29" s="25" customFormat="1" ht="18" customHeight="1" x14ac:dyDescent="0.25">
      <c r="A37" s="27"/>
      <c r="B37" s="39">
        <v>27</v>
      </c>
      <c r="C37" s="81" t="s">
        <v>63</v>
      </c>
      <c r="D37" s="81" t="s">
        <v>64</v>
      </c>
      <c r="E37" s="77" t="s">
        <v>113</v>
      </c>
      <c r="F37" s="82" t="s">
        <v>21</v>
      </c>
      <c r="G37" s="83">
        <v>181.49</v>
      </c>
      <c r="H37" s="84">
        <v>220</v>
      </c>
      <c r="I37" s="58">
        <f t="shared" si="1"/>
        <v>39927.800000000003</v>
      </c>
      <c r="J37" s="26"/>
      <c r="K37" s="29">
        <f t="shared" si="0"/>
        <v>27</v>
      </c>
      <c r="L37" s="81" t="s">
        <v>63</v>
      </c>
      <c r="M37" s="81" t="s">
        <v>64</v>
      </c>
      <c r="N37" s="30"/>
      <c r="O37" s="82" t="s">
        <v>21</v>
      </c>
      <c r="P37" s="31">
        <f t="shared" si="11"/>
        <v>181.49</v>
      </c>
      <c r="Q37" s="28"/>
      <c r="R37" s="32">
        <f t="shared" si="12"/>
        <v>220</v>
      </c>
      <c r="S37" s="33">
        <f t="shared" si="13"/>
        <v>0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</row>
    <row r="38" spans="1:29" s="25" customFormat="1" ht="18" customHeight="1" x14ac:dyDescent="0.25">
      <c r="A38" s="27"/>
      <c r="B38" s="39">
        <v>28</v>
      </c>
      <c r="C38" s="81" t="s">
        <v>34</v>
      </c>
      <c r="D38" s="81" t="s">
        <v>46</v>
      </c>
      <c r="E38" s="77" t="s">
        <v>113</v>
      </c>
      <c r="F38" s="82" t="s">
        <v>21</v>
      </c>
      <c r="G38" s="83">
        <v>103.57</v>
      </c>
      <c r="H38" s="84">
        <v>175</v>
      </c>
      <c r="I38" s="58">
        <f t="shared" si="1"/>
        <v>18124.75</v>
      </c>
      <c r="J38" s="26"/>
      <c r="K38" s="29">
        <f t="shared" ref="K38:K52" si="14">B38</f>
        <v>28</v>
      </c>
      <c r="L38" s="81" t="s">
        <v>34</v>
      </c>
      <c r="M38" s="81" t="s">
        <v>46</v>
      </c>
      <c r="N38" s="30"/>
      <c r="O38" s="82" t="s">
        <v>21</v>
      </c>
      <c r="P38" s="31">
        <f t="shared" si="11"/>
        <v>103.57</v>
      </c>
      <c r="Q38" s="28"/>
      <c r="R38" s="32">
        <f t="shared" si="12"/>
        <v>175</v>
      </c>
      <c r="S38" s="33">
        <f t="shared" si="13"/>
        <v>0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</row>
    <row r="39" spans="1:29" s="25" customFormat="1" ht="39.75" customHeight="1" x14ac:dyDescent="0.25">
      <c r="A39" s="27"/>
      <c r="B39" s="39">
        <v>29</v>
      </c>
      <c r="C39" s="81" t="s">
        <v>36</v>
      </c>
      <c r="D39" s="81" t="s">
        <v>48</v>
      </c>
      <c r="E39" s="77" t="s">
        <v>109</v>
      </c>
      <c r="F39" s="82" t="s">
        <v>21</v>
      </c>
      <c r="G39" s="83">
        <v>63.86</v>
      </c>
      <c r="H39" s="84">
        <v>10</v>
      </c>
      <c r="I39" s="58">
        <f t="shared" si="1"/>
        <v>638.6</v>
      </c>
      <c r="J39" s="26"/>
      <c r="K39" s="29">
        <f t="shared" si="14"/>
        <v>29</v>
      </c>
      <c r="L39" s="81" t="s">
        <v>36</v>
      </c>
      <c r="M39" s="81" t="s">
        <v>48</v>
      </c>
      <c r="N39" s="30"/>
      <c r="O39" s="82" t="s">
        <v>21</v>
      </c>
      <c r="P39" s="31">
        <f t="shared" si="11"/>
        <v>63.86</v>
      </c>
      <c r="Q39" s="28"/>
      <c r="R39" s="32">
        <f t="shared" si="12"/>
        <v>10</v>
      </c>
      <c r="S39" s="33">
        <f t="shared" si="13"/>
        <v>0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</row>
    <row r="40" spans="1:29" s="25" customFormat="1" ht="18" customHeight="1" x14ac:dyDescent="0.25">
      <c r="A40" s="27"/>
      <c r="B40" s="39">
        <v>30</v>
      </c>
      <c r="C40" s="81" t="s">
        <v>37</v>
      </c>
      <c r="D40" s="81" t="s">
        <v>49</v>
      </c>
      <c r="E40" s="77" t="s">
        <v>109</v>
      </c>
      <c r="F40" s="82" t="s">
        <v>21</v>
      </c>
      <c r="G40" s="83">
        <v>72.84</v>
      </c>
      <c r="H40" s="84">
        <v>190</v>
      </c>
      <c r="I40" s="58">
        <f t="shared" si="1"/>
        <v>13839.6</v>
      </c>
      <c r="J40" s="26"/>
      <c r="K40" s="29">
        <f t="shared" si="14"/>
        <v>30</v>
      </c>
      <c r="L40" s="81" t="s">
        <v>37</v>
      </c>
      <c r="M40" s="81" t="s">
        <v>49</v>
      </c>
      <c r="N40" s="30"/>
      <c r="O40" s="82" t="s">
        <v>21</v>
      </c>
      <c r="P40" s="31">
        <f>G40</f>
        <v>72.84</v>
      </c>
      <c r="Q40" s="28"/>
      <c r="R40" s="32">
        <f>H40</f>
        <v>190</v>
      </c>
      <c r="S40" s="33">
        <f>Q40*R40</f>
        <v>0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</row>
    <row r="41" spans="1:29" s="25" customFormat="1" ht="35.25" customHeight="1" x14ac:dyDescent="0.25">
      <c r="A41" s="27"/>
      <c r="B41" s="39">
        <v>31</v>
      </c>
      <c r="C41" s="81" t="s">
        <v>83</v>
      </c>
      <c r="D41" s="81" t="s">
        <v>96</v>
      </c>
      <c r="E41" s="77" t="s">
        <v>113</v>
      </c>
      <c r="F41" s="82" t="s">
        <v>21</v>
      </c>
      <c r="G41" s="83">
        <v>87.16</v>
      </c>
      <c r="H41" s="84">
        <v>40</v>
      </c>
      <c r="I41" s="58">
        <f t="shared" si="1"/>
        <v>3486.3999999999996</v>
      </c>
      <c r="J41" s="26"/>
      <c r="K41" s="29">
        <f t="shared" si="14"/>
        <v>31</v>
      </c>
      <c r="L41" s="81" t="s">
        <v>83</v>
      </c>
      <c r="M41" s="81" t="s">
        <v>96</v>
      </c>
      <c r="N41" s="30"/>
      <c r="O41" s="82" t="s">
        <v>21</v>
      </c>
      <c r="P41" s="31">
        <f t="shared" ref="P41:P47" si="15">G41</f>
        <v>87.16</v>
      </c>
      <c r="Q41" s="28"/>
      <c r="R41" s="32">
        <f t="shared" ref="R41:R47" si="16">H41</f>
        <v>40</v>
      </c>
      <c r="S41" s="33">
        <f t="shared" ref="S41:S47" si="17">Q41*R41</f>
        <v>0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</row>
    <row r="42" spans="1:29" s="25" customFormat="1" ht="54.75" customHeight="1" x14ac:dyDescent="0.25">
      <c r="A42" s="27"/>
      <c r="B42" s="39">
        <v>32</v>
      </c>
      <c r="C42" s="81" t="s">
        <v>66</v>
      </c>
      <c r="D42" s="81" t="s">
        <v>136</v>
      </c>
      <c r="E42" s="77" t="s">
        <v>117</v>
      </c>
      <c r="F42" s="82" t="s">
        <v>21</v>
      </c>
      <c r="G42" s="83">
        <v>144.58000000000001</v>
      </c>
      <c r="H42" s="84">
        <v>20</v>
      </c>
      <c r="I42" s="58">
        <f t="shared" si="1"/>
        <v>2891.6000000000004</v>
      </c>
      <c r="J42" s="26"/>
      <c r="K42" s="29">
        <f t="shared" si="14"/>
        <v>32</v>
      </c>
      <c r="L42" s="81" t="s">
        <v>66</v>
      </c>
      <c r="M42" s="81" t="s">
        <v>136</v>
      </c>
      <c r="N42" s="30"/>
      <c r="O42" s="82" t="s">
        <v>21</v>
      </c>
      <c r="P42" s="31">
        <f t="shared" si="15"/>
        <v>144.58000000000001</v>
      </c>
      <c r="Q42" s="28"/>
      <c r="R42" s="32">
        <f t="shared" si="16"/>
        <v>20</v>
      </c>
      <c r="S42" s="33">
        <f t="shared" si="17"/>
        <v>0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</row>
    <row r="43" spans="1:29" s="25" customFormat="1" ht="30" x14ac:dyDescent="0.25">
      <c r="A43" s="27"/>
      <c r="B43" s="39">
        <v>33</v>
      </c>
      <c r="C43" s="81" t="s">
        <v>67</v>
      </c>
      <c r="D43" s="81" t="s">
        <v>68</v>
      </c>
      <c r="E43" s="77" t="s">
        <v>113</v>
      </c>
      <c r="F43" s="82" t="s">
        <v>21</v>
      </c>
      <c r="G43" s="83">
        <v>61.53</v>
      </c>
      <c r="H43" s="84">
        <v>118</v>
      </c>
      <c r="I43" s="58">
        <f t="shared" si="1"/>
        <v>7260.54</v>
      </c>
      <c r="J43" s="26"/>
      <c r="K43" s="29">
        <f t="shared" si="14"/>
        <v>33</v>
      </c>
      <c r="L43" s="81" t="s">
        <v>67</v>
      </c>
      <c r="M43" s="81" t="s">
        <v>68</v>
      </c>
      <c r="N43" s="30"/>
      <c r="O43" s="82" t="s">
        <v>21</v>
      </c>
      <c r="P43" s="31">
        <f t="shared" si="15"/>
        <v>61.53</v>
      </c>
      <c r="Q43" s="28"/>
      <c r="R43" s="32">
        <f t="shared" si="16"/>
        <v>118</v>
      </c>
      <c r="S43" s="33">
        <f t="shared" si="17"/>
        <v>0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</row>
    <row r="44" spans="1:29" s="25" customFormat="1" ht="30" x14ac:dyDescent="0.25">
      <c r="A44" s="27"/>
      <c r="B44" s="39">
        <v>34</v>
      </c>
      <c r="C44" s="81" t="s">
        <v>84</v>
      </c>
      <c r="D44" s="81" t="s">
        <v>65</v>
      </c>
      <c r="E44" s="77" t="s">
        <v>113</v>
      </c>
      <c r="F44" s="82" t="s">
        <v>21</v>
      </c>
      <c r="G44" s="83">
        <v>60.68</v>
      </c>
      <c r="H44" s="84">
        <v>50</v>
      </c>
      <c r="I44" s="58">
        <f t="shared" si="1"/>
        <v>3034</v>
      </c>
      <c r="J44" s="26"/>
      <c r="K44" s="29">
        <f t="shared" si="14"/>
        <v>34</v>
      </c>
      <c r="L44" s="81" t="s">
        <v>84</v>
      </c>
      <c r="M44" s="81" t="s">
        <v>65</v>
      </c>
      <c r="N44" s="30"/>
      <c r="O44" s="82" t="s">
        <v>21</v>
      </c>
      <c r="P44" s="31">
        <f t="shared" si="15"/>
        <v>60.68</v>
      </c>
      <c r="Q44" s="28"/>
      <c r="R44" s="32">
        <f t="shared" si="16"/>
        <v>50</v>
      </c>
      <c r="S44" s="33">
        <f t="shared" si="17"/>
        <v>0</v>
      </c>
      <c r="T44" s="26"/>
      <c r="U44" s="26"/>
      <c r="V44" s="26"/>
      <c r="W44" s="26"/>
      <c r="X44" s="26"/>
      <c r="Y44" s="26"/>
      <c r="Z44" s="26"/>
      <c r="AA44" s="26"/>
      <c r="AB44" s="26"/>
      <c r="AC44" s="26"/>
    </row>
    <row r="45" spans="1:29" s="25" customFormat="1" ht="30" x14ac:dyDescent="0.25">
      <c r="A45" s="27"/>
      <c r="B45" s="39">
        <v>35</v>
      </c>
      <c r="C45" s="81" t="s">
        <v>38</v>
      </c>
      <c r="D45" s="81" t="s">
        <v>69</v>
      </c>
      <c r="E45" s="77">
        <v>4</v>
      </c>
      <c r="F45" s="82" t="s">
        <v>21</v>
      </c>
      <c r="G45" s="83">
        <v>215.9</v>
      </c>
      <c r="H45" s="84">
        <v>20</v>
      </c>
      <c r="I45" s="58">
        <f t="shared" si="1"/>
        <v>4318</v>
      </c>
      <c r="J45" s="26"/>
      <c r="K45" s="29">
        <f t="shared" si="14"/>
        <v>35</v>
      </c>
      <c r="L45" s="81" t="s">
        <v>38</v>
      </c>
      <c r="M45" s="81" t="s">
        <v>69</v>
      </c>
      <c r="N45" s="30"/>
      <c r="O45" s="82" t="s">
        <v>21</v>
      </c>
      <c r="P45" s="31">
        <f t="shared" si="15"/>
        <v>215.9</v>
      </c>
      <c r="Q45" s="28"/>
      <c r="R45" s="32">
        <f t="shared" si="16"/>
        <v>20</v>
      </c>
      <c r="S45" s="33">
        <f t="shared" si="17"/>
        <v>0</v>
      </c>
      <c r="T45" s="26"/>
      <c r="U45" s="26"/>
      <c r="V45" s="26"/>
      <c r="W45" s="26"/>
      <c r="X45" s="26"/>
      <c r="Y45" s="26"/>
      <c r="Z45" s="26"/>
      <c r="AA45" s="26"/>
      <c r="AB45" s="26"/>
      <c r="AC45" s="26"/>
    </row>
    <row r="46" spans="1:29" s="25" customFormat="1" ht="72" x14ac:dyDescent="0.25">
      <c r="A46" s="27"/>
      <c r="B46" s="39">
        <v>36</v>
      </c>
      <c r="C46" s="81" t="s">
        <v>38</v>
      </c>
      <c r="D46" s="81" t="s">
        <v>141</v>
      </c>
      <c r="E46" s="77">
        <v>4</v>
      </c>
      <c r="F46" s="82" t="s">
        <v>21</v>
      </c>
      <c r="G46" s="83">
        <v>169.19</v>
      </c>
      <c r="H46" s="84">
        <v>80</v>
      </c>
      <c r="I46" s="58">
        <f t="shared" si="1"/>
        <v>13535.2</v>
      </c>
      <c r="J46" s="26"/>
      <c r="K46" s="29">
        <f t="shared" si="14"/>
        <v>36</v>
      </c>
      <c r="L46" s="81" t="s">
        <v>38</v>
      </c>
      <c r="M46" s="81" t="s">
        <v>141</v>
      </c>
      <c r="N46" s="30"/>
      <c r="O46" s="82" t="s">
        <v>21</v>
      </c>
      <c r="P46" s="31">
        <f t="shared" si="15"/>
        <v>169.19</v>
      </c>
      <c r="Q46" s="28"/>
      <c r="R46" s="32">
        <f t="shared" si="16"/>
        <v>80</v>
      </c>
      <c r="S46" s="33">
        <f t="shared" si="17"/>
        <v>0</v>
      </c>
      <c r="T46" s="26"/>
      <c r="U46" s="26"/>
      <c r="V46" s="26"/>
      <c r="W46" s="26"/>
      <c r="X46" s="26"/>
      <c r="Y46" s="26"/>
      <c r="Z46" s="26"/>
      <c r="AA46" s="26"/>
      <c r="AB46" s="26"/>
      <c r="AC46" s="26"/>
    </row>
    <row r="47" spans="1:29" s="25" customFormat="1" ht="69.75" customHeight="1" x14ac:dyDescent="0.25">
      <c r="A47" s="27"/>
      <c r="B47" s="39">
        <v>37</v>
      </c>
      <c r="C47" s="81" t="s">
        <v>38</v>
      </c>
      <c r="D47" s="81" t="s">
        <v>139</v>
      </c>
      <c r="E47" s="77">
        <v>4</v>
      </c>
      <c r="F47" s="82" t="s">
        <v>21</v>
      </c>
      <c r="G47" s="83">
        <v>309.66000000000003</v>
      </c>
      <c r="H47" s="84">
        <v>36</v>
      </c>
      <c r="I47" s="58">
        <f t="shared" si="1"/>
        <v>11147.76</v>
      </c>
      <c r="J47" s="26"/>
      <c r="K47" s="29">
        <f t="shared" si="14"/>
        <v>37</v>
      </c>
      <c r="L47" s="81" t="s">
        <v>38</v>
      </c>
      <c r="M47" s="81" t="s">
        <v>139</v>
      </c>
      <c r="N47" s="30"/>
      <c r="O47" s="82" t="s">
        <v>21</v>
      </c>
      <c r="P47" s="31">
        <f t="shared" si="15"/>
        <v>309.66000000000003</v>
      </c>
      <c r="Q47" s="28"/>
      <c r="R47" s="32">
        <f t="shared" si="16"/>
        <v>36</v>
      </c>
      <c r="S47" s="33">
        <f t="shared" si="17"/>
        <v>0</v>
      </c>
      <c r="T47" s="26"/>
      <c r="U47" s="26"/>
      <c r="V47" s="26"/>
      <c r="W47" s="26"/>
      <c r="X47" s="26"/>
      <c r="Y47" s="26"/>
      <c r="Z47" s="26"/>
      <c r="AA47" s="26"/>
      <c r="AB47" s="26"/>
      <c r="AC47" s="26"/>
    </row>
    <row r="48" spans="1:29" s="25" customFormat="1" ht="45" x14ac:dyDescent="0.25">
      <c r="A48" s="27"/>
      <c r="B48" s="39">
        <v>38</v>
      </c>
      <c r="C48" s="81" t="s">
        <v>38</v>
      </c>
      <c r="D48" s="81" t="s">
        <v>97</v>
      </c>
      <c r="E48" s="77">
        <v>4</v>
      </c>
      <c r="F48" s="82" t="s">
        <v>21</v>
      </c>
      <c r="G48" s="83">
        <v>532.17999999999995</v>
      </c>
      <c r="H48" s="84">
        <v>4</v>
      </c>
      <c r="I48" s="58">
        <f t="shared" si="1"/>
        <v>2128.7199999999998</v>
      </c>
      <c r="J48" s="26"/>
      <c r="K48" s="29">
        <f t="shared" si="14"/>
        <v>38</v>
      </c>
      <c r="L48" s="81" t="s">
        <v>38</v>
      </c>
      <c r="M48" s="81" t="s">
        <v>97</v>
      </c>
      <c r="N48" s="30"/>
      <c r="O48" s="82" t="s">
        <v>21</v>
      </c>
      <c r="P48" s="31">
        <f>G48</f>
        <v>532.17999999999995</v>
      </c>
      <c r="Q48" s="28"/>
      <c r="R48" s="32">
        <f>H48</f>
        <v>4</v>
      </c>
      <c r="S48" s="33">
        <f>Q48*R48</f>
        <v>0</v>
      </c>
      <c r="T48" s="26"/>
      <c r="U48" s="26"/>
      <c r="V48" s="26"/>
      <c r="W48" s="26"/>
      <c r="X48" s="26"/>
      <c r="Y48" s="26"/>
      <c r="Z48" s="26"/>
      <c r="AA48" s="26"/>
      <c r="AB48" s="26"/>
      <c r="AC48" s="26"/>
    </row>
    <row r="49" spans="1:29" s="25" customFormat="1" ht="49.5" customHeight="1" x14ac:dyDescent="0.25">
      <c r="A49" s="27"/>
      <c r="B49" s="39">
        <v>39</v>
      </c>
      <c r="C49" s="81" t="s">
        <v>85</v>
      </c>
      <c r="D49" s="81" t="s">
        <v>140</v>
      </c>
      <c r="E49" s="77">
        <v>1</v>
      </c>
      <c r="F49" s="82" t="s">
        <v>21</v>
      </c>
      <c r="G49" s="83">
        <v>994.61</v>
      </c>
      <c r="H49" s="84">
        <v>50</v>
      </c>
      <c r="I49" s="58">
        <f t="shared" si="1"/>
        <v>49730.5</v>
      </c>
      <c r="J49" s="26"/>
      <c r="K49" s="29">
        <f t="shared" si="14"/>
        <v>39</v>
      </c>
      <c r="L49" s="81" t="s">
        <v>85</v>
      </c>
      <c r="M49" s="81" t="s">
        <v>140</v>
      </c>
      <c r="N49" s="30"/>
      <c r="O49" s="82" t="s">
        <v>21</v>
      </c>
      <c r="P49" s="31">
        <f t="shared" ref="P49:P52" si="18">G49</f>
        <v>994.61</v>
      </c>
      <c r="Q49" s="28"/>
      <c r="R49" s="32">
        <f t="shared" ref="R49:R52" si="19">H49</f>
        <v>50</v>
      </c>
      <c r="S49" s="33">
        <f t="shared" ref="S49:S52" si="20">Q49*R49</f>
        <v>0</v>
      </c>
      <c r="T49" s="26"/>
      <c r="U49" s="26"/>
      <c r="V49" s="26"/>
      <c r="W49" s="26"/>
      <c r="X49" s="26"/>
      <c r="Y49" s="26"/>
      <c r="Z49" s="26"/>
      <c r="AA49" s="26"/>
      <c r="AB49" s="26"/>
      <c r="AC49" s="26"/>
    </row>
    <row r="50" spans="1:29" s="25" customFormat="1" ht="72.75" x14ac:dyDescent="0.25">
      <c r="A50" s="27"/>
      <c r="B50" s="39">
        <v>40</v>
      </c>
      <c r="C50" s="81" t="s">
        <v>70</v>
      </c>
      <c r="D50" s="81" t="s">
        <v>138</v>
      </c>
      <c r="E50" s="77">
        <v>4</v>
      </c>
      <c r="F50" s="82" t="s">
        <v>21</v>
      </c>
      <c r="G50" s="83">
        <v>94.33</v>
      </c>
      <c r="H50" s="84">
        <v>20</v>
      </c>
      <c r="I50" s="58">
        <f t="shared" si="1"/>
        <v>1886.6</v>
      </c>
      <c r="J50" s="26"/>
      <c r="K50" s="29">
        <f t="shared" si="14"/>
        <v>40</v>
      </c>
      <c r="L50" s="81" t="s">
        <v>70</v>
      </c>
      <c r="M50" s="81" t="s">
        <v>138</v>
      </c>
      <c r="N50" s="30"/>
      <c r="O50" s="82" t="s">
        <v>21</v>
      </c>
      <c r="P50" s="31">
        <f t="shared" si="18"/>
        <v>94.33</v>
      </c>
      <c r="Q50" s="28"/>
      <c r="R50" s="32">
        <f t="shared" si="19"/>
        <v>20</v>
      </c>
      <c r="S50" s="33">
        <f t="shared" si="20"/>
        <v>0</v>
      </c>
      <c r="T50" s="26"/>
      <c r="U50" s="26"/>
      <c r="V50" s="26"/>
      <c r="W50" s="26"/>
      <c r="X50" s="26"/>
      <c r="Y50" s="26"/>
      <c r="Z50" s="26"/>
      <c r="AA50" s="26"/>
      <c r="AB50" s="26"/>
      <c r="AC50" s="26"/>
    </row>
    <row r="51" spans="1:29" s="25" customFormat="1" ht="30" x14ac:dyDescent="0.25">
      <c r="A51" s="27"/>
      <c r="B51" s="39">
        <v>41</v>
      </c>
      <c r="C51" s="81" t="s">
        <v>72</v>
      </c>
      <c r="D51" s="81" t="s">
        <v>73</v>
      </c>
      <c r="E51" s="77" t="s">
        <v>109</v>
      </c>
      <c r="F51" s="82" t="s">
        <v>21</v>
      </c>
      <c r="G51" s="83">
        <v>61.53</v>
      </c>
      <c r="H51" s="84">
        <v>10</v>
      </c>
      <c r="I51" s="58">
        <f t="shared" si="1"/>
        <v>615.29999999999995</v>
      </c>
      <c r="J51" s="26"/>
      <c r="K51" s="29">
        <f t="shared" si="14"/>
        <v>41</v>
      </c>
      <c r="L51" s="81" t="s">
        <v>72</v>
      </c>
      <c r="M51" s="81" t="s">
        <v>73</v>
      </c>
      <c r="N51" s="30"/>
      <c r="O51" s="82" t="s">
        <v>21</v>
      </c>
      <c r="P51" s="31">
        <f t="shared" si="18"/>
        <v>61.53</v>
      </c>
      <c r="Q51" s="28"/>
      <c r="R51" s="32">
        <f t="shared" si="19"/>
        <v>10</v>
      </c>
      <c r="S51" s="33">
        <f t="shared" si="20"/>
        <v>0</v>
      </c>
      <c r="T51" s="26"/>
      <c r="U51" s="26"/>
      <c r="V51" s="26"/>
      <c r="W51" s="26"/>
      <c r="X51" s="26"/>
      <c r="Y51" s="26"/>
      <c r="Z51" s="26"/>
      <c r="AA51" s="26"/>
      <c r="AB51" s="26"/>
      <c r="AC51" s="26"/>
    </row>
    <row r="52" spans="1:29" s="25" customFormat="1" ht="30" x14ac:dyDescent="0.25">
      <c r="A52" s="27"/>
      <c r="B52" s="39">
        <v>42</v>
      </c>
      <c r="C52" s="81" t="s">
        <v>39</v>
      </c>
      <c r="D52" s="81" t="s">
        <v>50</v>
      </c>
      <c r="E52" s="77" t="s">
        <v>109</v>
      </c>
      <c r="F52" s="82" t="s">
        <v>21</v>
      </c>
      <c r="G52" s="83">
        <v>74.599999999999994</v>
      </c>
      <c r="H52" s="84">
        <v>208</v>
      </c>
      <c r="I52" s="58">
        <f t="shared" si="1"/>
        <v>15516.8</v>
      </c>
      <c r="J52" s="26"/>
      <c r="K52" s="29">
        <f t="shared" si="14"/>
        <v>42</v>
      </c>
      <c r="L52" s="81" t="s">
        <v>39</v>
      </c>
      <c r="M52" s="81" t="s">
        <v>50</v>
      </c>
      <c r="N52" s="30"/>
      <c r="O52" s="82" t="s">
        <v>21</v>
      </c>
      <c r="P52" s="31">
        <f t="shared" si="18"/>
        <v>74.599999999999994</v>
      </c>
      <c r="Q52" s="28"/>
      <c r="R52" s="32">
        <f t="shared" si="19"/>
        <v>208</v>
      </c>
      <c r="S52" s="33">
        <f t="shared" si="20"/>
        <v>0</v>
      </c>
      <c r="T52" s="26"/>
      <c r="U52" s="26"/>
      <c r="V52" s="26"/>
      <c r="W52" s="26"/>
      <c r="X52" s="26"/>
      <c r="Y52" s="26"/>
      <c r="Z52" s="26"/>
      <c r="AA52" s="26"/>
      <c r="AB52" s="26"/>
      <c r="AC52" s="26"/>
    </row>
    <row r="53" spans="1:29" s="25" customFormat="1" x14ac:dyDescent="0.25">
      <c r="A53" s="27"/>
      <c r="B53" s="39">
        <v>43</v>
      </c>
      <c r="C53" s="81" t="s">
        <v>86</v>
      </c>
      <c r="D53" s="81" t="s">
        <v>98</v>
      </c>
      <c r="E53" s="77" t="s">
        <v>118</v>
      </c>
      <c r="F53" s="82" t="s">
        <v>21</v>
      </c>
      <c r="G53" s="83">
        <v>153.81</v>
      </c>
      <c r="H53" s="84">
        <v>16</v>
      </c>
      <c r="I53" s="58">
        <f t="shared" si="1"/>
        <v>2460.96</v>
      </c>
      <c r="J53" s="26"/>
      <c r="K53" s="29">
        <f t="shared" ref="K53:K57" si="21">B53</f>
        <v>43</v>
      </c>
      <c r="L53" s="81" t="s">
        <v>86</v>
      </c>
      <c r="M53" s="81" t="s">
        <v>98</v>
      </c>
      <c r="N53" s="30"/>
      <c r="O53" s="82" t="s">
        <v>21</v>
      </c>
      <c r="P53" s="31">
        <f t="shared" ref="P53" si="22">G53</f>
        <v>153.81</v>
      </c>
      <c r="Q53" s="28"/>
      <c r="R53" s="32">
        <f t="shared" ref="R53" si="23">H53</f>
        <v>16</v>
      </c>
      <c r="S53" s="33">
        <f t="shared" ref="S53" si="24">Q53*R53</f>
        <v>0</v>
      </c>
      <c r="T53" s="26"/>
      <c r="U53" s="26"/>
      <c r="V53" s="26"/>
      <c r="W53" s="26"/>
      <c r="X53" s="26"/>
      <c r="Y53" s="26"/>
      <c r="Z53" s="26"/>
      <c r="AA53" s="26"/>
      <c r="AB53" s="26"/>
      <c r="AC53" s="26"/>
    </row>
    <row r="54" spans="1:29" s="25" customFormat="1" ht="30" x14ac:dyDescent="0.25">
      <c r="A54" s="27"/>
      <c r="B54" s="39">
        <v>44</v>
      </c>
      <c r="C54" s="81" t="s">
        <v>54</v>
      </c>
      <c r="D54" s="81" t="s">
        <v>55</v>
      </c>
      <c r="E54" s="77" t="s">
        <v>114</v>
      </c>
      <c r="F54" s="82" t="s">
        <v>19</v>
      </c>
      <c r="G54" s="83">
        <v>242.92</v>
      </c>
      <c r="H54" s="84">
        <v>4</v>
      </c>
      <c r="I54" s="58">
        <f t="shared" si="1"/>
        <v>971.68</v>
      </c>
      <c r="J54" s="26"/>
      <c r="K54" s="29">
        <f t="shared" si="21"/>
        <v>44</v>
      </c>
      <c r="L54" s="81" t="s">
        <v>54</v>
      </c>
      <c r="M54" s="81" t="s">
        <v>55</v>
      </c>
      <c r="N54" s="30"/>
      <c r="O54" s="82" t="s">
        <v>19</v>
      </c>
      <c r="P54" s="31">
        <f>G54</f>
        <v>242.92</v>
      </c>
      <c r="Q54" s="28"/>
      <c r="R54" s="32">
        <f>H54</f>
        <v>4</v>
      </c>
      <c r="S54" s="33">
        <f>Q54*R54</f>
        <v>0</v>
      </c>
      <c r="T54" s="26"/>
      <c r="U54" s="26"/>
      <c r="V54" s="26"/>
      <c r="W54" s="26"/>
      <c r="X54" s="26"/>
      <c r="Y54" s="26"/>
      <c r="Z54" s="26"/>
      <c r="AA54" s="26"/>
      <c r="AB54" s="26"/>
      <c r="AC54" s="26"/>
    </row>
    <row r="55" spans="1:29" s="25" customFormat="1" ht="30" x14ac:dyDescent="0.25">
      <c r="A55" s="27"/>
      <c r="B55" s="39">
        <v>45</v>
      </c>
      <c r="C55" s="81" t="s">
        <v>54</v>
      </c>
      <c r="D55" s="81" t="s">
        <v>99</v>
      </c>
      <c r="E55" s="77" t="s">
        <v>114</v>
      </c>
      <c r="F55" s="82" t="s">
        <v>21</v>
      </c>
      <c r="G55" s="83">
        <v>307.11500000000001</v>
      </c>
      <c r="H55" s="84">
        <v>2</v>
      </c>
      <c r="I55" s="58">
        <f t="shared" si="1"/>
        <v>614.23</v>
      </c>
      <c r="J55" s="26"/>
      <c r="K55" s="29">
        <f t="shared" si="21"/>
        <v>45</v>
      </c>
      <c r="L55" s="81" t="s">
        <v>54</v>
      </c>
      <c r="M55" s="81" t="s">
        <v>99</v>
      </c>
      <c r="N55" s="30"/>
      <c r="O55" s="82" t="s">
        <v>21</v>
      </c>
      <c r="P55" s="31">
        <f t="shared" ref="P55:P57" si="25">G55</f>
        <v>307.11500000000001</v>
      </c>
      <c r="Q55" s="28"/>
      <c r="R55" s="32">
        <f t="shared" ref="R55:R57" si="26">H55</f>
        <v>2</v>
      </c>
      <c r="S55" s="33">
        <f t="shared" ref="S55:S57" si="27">Q55*R55</f>
        <v>0</v>
      </c>
      <c r="T55" s="26"/>
      <c r="U55" s="26"/>
      <c r="V55" s="26"/>
      <c r="W55" s="26"/>
      <c r="X55" s="26"/>
      <c r="Y55" s="26"/>
      <c r="Z55" s="26"/>
      <c r="AA55" s="26"/>
      <c r="AB55" s="26"/>
      <c r="AC55" s="26"/>
    </row>
    <row r="56" spans="1:29" s="25" customFormat="1" ht="86.25" x14ac:dyDescent="0.25">
      <c r="A56" s="27"/>
      <c r="B56" s="39">
        <v>46</v>
      </c>
      <c r="C56" s="81" t="s">
        <v>87</v>
      </c>
      <c r="D56" s="81" t="s">
        <v>142</v>
      </c>
      <c r="E56" s="77">
        <v>10</v>
      </c>
      <c r="F56" s="82" t="s">
        <v>22</v>
      </c>
      <c r="G56" s="83">
        <v>178.69</v>
      </c>
      <c r="H56" s="84">
        <v>40</v>
      </c>
      <c r="I56" s="58">
        <f t="shared" si="1"/>
        <v>7147.6</v>
      </c>
      <c r="J56" s="26"/>
      <c r="K56" s="29">
        <f t="shared" si="21"/>
        <v>46</v>
      </c>
      <c r="L56" s="81" t="s">
        <v>87</v>
      </c>
      <c r="M56" s="81" t="s">
        <v>142</v>
      </c>
      <c r="N56" s="30"/>
      <c r="O56" s="82" t="s">
        <v>22</v>
      </c>
      <c r="P56" s="31">
        <f t="shared" si="25"/>
        <v>178.69</v>
      </c>
      <c r="Q56" s="28"/>
      <c r="R56" s="32">
        <f t="shared" si="26"/>
        <v>40</v>
      </c>
      <c r="S56" s="33">
        <f t="shared" si="27"/>
        <v>0</v>
      </c>
      <c r="T56" s="26"/>
      <c r="U56" s="26"/>
      <c r="V56" s="26"/>
      <c r="W56" s="26"/>
      <c r="X56" s="26"/>
      <c r="Y56" s="26"/>
      <c r="Z56" s="26"/>
      <c r="AA56" s="26"/>
      <c r="AB56" s="26"/>
      <c r="AC56" s="26"/>
    </row>
    <row r="57" spans="1:29" s="25" customFormat="1" ht="30" x14ac:dyDescent="0.25">
      <c r="A57" s="27"/>
      <c r="B57" s="39">
        <v>47</v>
      </c>
      <c r="C57" s="81" t="s">
        <v>88</v>
      </c>
      <c r="D57" s="81" t="s">
        <v>100</v>
      </c>
      <c r="E57" s="77">
        <v>0.91</v>
      </c>
      <c r="F57" s="82" t="s">
        <v>18</v>
      </c>
      <c r="G57" s="83">
        <v>128.41999999999999</v>
      </c>
      <c r="H57" s="84">
        <v>3</v>
      </c>
      <c r="I57" s="58">
        <f t="shared" si="1"/>
        <v>385.26</v>
      </c>
      <c r="J57" s="26"/>
      <c r="K57" s="29">
        <f t="shared" si="21"/>
        <v>47</v>
      </c>
      <c r="L57" s="81" t="s">
        <v>88</v>
      </c>
      <c r="M57" s="81" t="s">
        <v>100</v>
      </c>
      <c r="N57" s="30"/>
      <c r="O57" s="82" t="s">
        <v>18</v>
      </c>
      <c r="P57" s="31">
        <f t="shared" si="25"/>
        <v>128.41999999999999</v>
      </c>
      <c r="Q57" s="28"/>
      <c r="R57" s="32">
        <f t="shared" si="26"/>
        <v>3</v>
      </c>
      <c r="S57" s="33">
        <f t="shared" si="27"/>
        <v>0</v>
      </c>
      <c r="T57" s="26"/>
      <c r="U57" s="26"/>
      <c r="V57" s="26"/>
      <c r="W57" s="26"/>
      <c r="X57" s="26"/>
      <c r="Y57" s="26"/>
      <c r="Z57" s="26"/>
      <c r="AA57" s="26"/>
      <c r="AB57" s="26"/>
      <c r="AC57" s="26"/>
    </row>
    <row r="58" spans="1:29" s="38" customFormat="1" ht="14.25" x14ac:dyDescent="0.25">
      <c r="A58" s="34"/>
      <c r="B58" s="35"/>
      <c r="C58" s="40" t="s">
        <v>20</v>
      </c>
      <c r="D58" s="14"/>
      <c r="E58" s="14"/>
      <c r="F58" s="15"/>
      <c r="G58" s="59"/>
      <c r="H58" s="41"/>
      <c r="I58" s="60">
        <f>SUM(I11:I57)</f>
        <v>579669.75340000005</v>
      </c>
      <c r="J58" s="13"/>
      <c r="K58" s="61"/>
      <c r="L58" s="62" t="str">
        <f t="shared" ref="L58:L101" si="28">C58</f>
        <v>ИТОГО:</v>
      </c>
      <c r="M58" s="14"/>
      <c r="N58" s="63"/>
      <c r="O58" s="13"/>
      <c r="P58" s="64"/>
      <c r="Q58" s="43"/>
      <c r="R58" s="65"/>
      <c r="S58" s="66"/>
      <c r="T58" s="13"/>
      <c r="U58" s="13"/>
      <c r="V58" s="13"/>
      <c r="W58" s="13"/>
      <c r="X58" s="13"/>
      <c r="Y58" s="13"/>
      <c r="Z58" s="13"/>
      <c r="AA58" s="13"/>
      <c r="AB58" s="13"/>
      <c r="AC58" s="13"/>
    </row>
    <row r="59" spans="1:29" s="38" customFormat="1" ht="29.25" customHeight="1" x14ac:dyDescent="0.25">
      <c r="A59" s="34"/>
      <c r="B59" s="114" t="s">
        <v>102</v>
      </c>
      <c r="C59" s="115"/>
      <c r="D59" s="115"/>
      <c r="E59" s="115"/>
      <c r="F59" s="115"/>
      <c r="G59" s="115"/>
      <c r="H59" s="115"/>
      <c r="I59" s="116"/>
      <c r="J59" s="13"/>
      <c r="K59" s="117" t="s">
        <v>102</v>
      </c>
      <c r="L59" s="118"/>
      <c r="M59" s="118"/>
      <c r="N59" s="118"/>
      <c r="O59" s="118"/>
      <c r="P59" s="118"/>
      <c r="Q59" s="118"/>
      <c r="R59" s="118"/>
      <c r="S59" s="119"/>
      <c r="T59" s="13"/>
      <c r="U59" s="13"/>
      <c r="V59" s="13"/>
      <c r="W59" s="13"/>
      <c r="X59" s="13"/>
      <c r="Y59" s="13"/>
      <c r="Z59" s="13"/>
      <c r="AA59" s="13"/>
      <c r="AB59" s="13"/>
      <c r="AC59" s="13"/>
    </row>
    <row r="60" spans="1:29" s="25" customFormat="1" ht="45" x14ac:dyDescent="0.25">
      <c r="A60" s="27"/>
      <c r="B60" s="39">
        <v>1</v>
      </c>
      <c r="C60" s="81" t="s">
        <v>75</v>
      </c>
      <c r="D60" s="81" t="s">
        <v>89</v>
      </c>
      <c r="E60" s="77">
        <v>10</v>
      </c>
      <c r="F60" s="82" t="s">
        <v>18</v>
      </c>
      <c r="G60" s="83">
        <v>162.35</v>
      </c>
      <c r="H60" s="84">
        <v>40</v>
      </c>
      <c r="I60" s="58">
        <f>G60*H60</f>
        <v>6494</v>
      </c>
      <c r="J60" s="26"/>
      <c r="K60" s="67">
        <f t="shared" ref="K60:K93" si="29">B60</f>
        <v>1</v>
      </c>
      <c r="L60" s="81" t="s">
        <v>75</v>
      </c>
      <c r="M60" s="81" t="s">
        <v>89</v>
      </c>
      <c r="N60" s="68"/>
      <c r="O60" s="86" t="s">
        <v>18</v>
      </c>
      <c r="P60" s="69">
        <f>G60</f>
        <v>162.35</v>
      </c>
      <c r="Q60" s="42"/>
      <c r="R60" s="70">
        <f>H60</f>
        <v>40</v>
      </c>
      <c r="S60" s="71">
        <f>Q60*R60</f>
        <v>0</v>
      </c>
      <c r="T60" s="26"/>
      <c r="U60" s="26"/>
      <c r="V60" s="26"/>
      <c r="W60" s="26"/>
      <c r="X60" s="26"/>
      <c r="Y60" s="26"/>
      <c r="Z60" s="26"/>
      <c r="AA60" s="26"/>
      <c r="AB60" s="26"/>
      <c r="AC60" s="26"/>
    </row>
    <row r="61" spans="1:29" s="25" customFormat="1" ht="30" x14ac:dyDescent="0.25">
      <c r="A61" s="27"/>
      <c r="B61" s="39">
        <v>2</v>
      </c>
      <c r="C61" s="81" t="s">
        <v>26</v>
      </c>
      <c r="D61" s="81" t="s">
        <v>40</v>
      </c>
      <c r="E61" s="77">
        <v>10</v>
      </c>
      <c r="F61" s="82" t="s">
        <v>21</v>
      </c>
      <c r="G61" s="83">
        <v>112.38</v>
      </c>
      <c r="H61" s="84">
        <v>40</v>
      </c>
      <c r="I61" s="58">
        <f t="shared" ref="I61:I100" si="30">G61*H61</f>
        <v>4495.2</v>
      </c>
      <c r="J61" s="26"/>
      <c r="K61" s="29">
        <f t="shared" si="29"/>
        <v>2</v>
      </c>
      <c r="L61" s="81" t="s">
        <v>26</v>
      </c>
      <c r="M61" s="81" t="s">
        <v>40</v>
      </c>
      <c r="N61" s="30"/>
      <c r="O61" s="86" t="s">
        <v>21</v>
      </c>
      <c r="P61" s="31">
        <f>G61</f>
        <v>112.38</v>
      </c>
      <c r="Q61" s="28"/>
      <c r="R61" s="32">
        <f t="shared" ref="R61:R65" si="31">H61</f>
        <v>40</v>
      </c>
      <c r="S61" s="33">
        <f t="shared" ref="S61:S65" si="32">Q61*R61</f>
        <v>0</v>
      </c>
      <c r="T61" s="26"/>
      <c r="U61" s="26"/>
      <c r="V61" s="26"/>
      <c r="W61" s="26"/>
      <c r="X61" s="26"/>
      <c r="Y61" s="26"/>
      <c r="Z61" s="26"/>
      <c r="AA61" s="26"/>
      <c r="AB61" s="26"/>
      <c r="AC61" s="26"/>
    </row>
    <row r="62" spans="1:29" s="25" customFormat="1" ht="30.75" customHeight="1" x14ac:dyDescent="0.25">
      <c r="A62" s="27"/>
      <c r="B62" s="39">
        <v>3</v>
      </c>
      <c r="C62" s="81" t="s">
        <v>103</v>
      </c>
      <c r="D62" s="81" t="s">
        <v>104</v>
      </c>
      <c r="E62" s="77">
        <v>10</v>
      </c>
      <c r="F62" s="82" t="s">
        <v>21</v>
      </c>
      <c r="G62" s="83">
        <v>70.27</v>
      </c>
      <c r="H62" s="84">
        <v>175</v>
      </c>
      <c r="I62" s="58">
        <f t="shared" si="30"/>
        <v>12297.25</v>
      </c>
      <c r="J62" s="26"/>
      <c r="K62" s="29">
        <f t="shared" si="29"/>
        <v>3</v>
      </c>
      <c r="L62" s="81" t="s">
        <v>103</v>
      </c>
      <c r="M62" s="81" t="s">
        <v>104</v>
      </c>
      <c r="N62" s="30"/>
      <c r="O62" s="86" t="s">
        <v>21</v>
      </c>
      <c r="P62" s="31">
        <f>G62</f>
        <v>70.27</v>
      </c>
      <c r="Q62" s="28"/>
      <c r="R62" s="32">
        <f t="shared" si="31"/>
        <v>175</v>
      </c>
      <c r="S62" s="33">
        <f t="shared" si="32"/>
        <v>0</v>
      </c>
      <c r="T62" s="26"/>
      <c r="U62" s="26"/>
      <c r="V62" s="26"/>
      <c r="W62" s="26"/>
      <c r="X62" s="26"/>
      <c r="Y62" s="26"/>
      <c r="Z62" s="26"/>
      <c r="AA62" s="26"/>
      <c r="AB62" s="26"/>
      <c r="AC62" s="26"/>
    </row>
    <row r="63" spans="1:29" s="25" customFormat="1" x14ac:dyDescent="0.25">
      <c r="A63" s="27"/>
      <c r="B63" s="39">
        <v>4</v>
      </c>
      <c r="C63" s="81" t="s">
        <v>27</v>
      </c>
      <c r="D63" s="81" t="s">
        <v>41</v>
      </c>
      <c r="E63" s="77">
        <v>0.91</v>
      </c>
      <c r="F63" s="82" t="s">
        <v>18</v>
      </c>
      <c r="G63" s="83">
        <v>131.16</v>
      </c>
      <c r="H63" s="83">
        <v>28.19</v>
      </c>
      <c r="I63" s="58">
        <f t="shared" si="30"/>
        <v>3697.4004</v>
      </c>
      <c r="J63" s="26"/>
      <c r="K63" s="29">
        <f t="shared" si="29"/>
        <v>4</v>
      </c>
      <c r="L63" s="81" t="s">
        <v>27</v>
      </c>
      <c r="M63" s="81" t="s">
        <v>41</v>
      </c>
      <c r="N63" s="30"/>
      <c r="O63" s="86" t="s">
        <v>18</v>
      </c>
      <c r="P63" s="31">
        <f>G63</f>
        <v>131.16</v>
      </c>
      <c r="Q63" s="28"/>
      <c r="R63" s="32">
        <f t="shared" si="31"/>
        <v>28.19</v>
      </c>
      <c r="S63" s="33">
        <f t="shared" si="32"/>
        <v>0</v>
      </c>
      <c r="T63" s="26"/>
      <c r="U63" s="26"/>
      <c r="V63" s="26"/>
      <c r="W63" s="26"/>
      <c r="X63" s="26"/>
      <c r="Y63" s="26"/>
      <c r="Z63" s="26"/>
      <c r="AA63" s="26"/>
      <c r="AB63" s="26"/>
      <c r="AC63" s="26"/>
    </row>
    <row r="64" spans="1:29" s="25" customFormat="1" ht="30" x14ac:dyDescent="0.25">
      <c r="A64" s="27"/>
      <c r="B64" s="39">
        <v>5</v>
      </c>
      <c r="C64" s="81" t="s">
        <v>57</v>
      </c>
      <c r="D64" s="81" t="s">
        <v>58</v>
      </c>
      <c r="E64" s="77">
        <v>4</v>
      </c>
      <c r="F64" s="82" t="s">
        <v>21</v>
      </c>
      <c r="G64" s="83">
        <v>95.84</v>
      </c>
      <c r="H64" s="84">
        <v>20</v>
      </c>
      <c r="I64" s="58">
        <f t="shared" si="30"/>
        <v>1916.8000000000002</v>
      </c>
      <c r="J64" s="26"/>
      <c r="K64" s="29">
        <f t="shared" si="29"/>
        <v>5</v>
      </c>
      <c r="L64" s="81" t="s">
        <v>57</v>
      </c>
      <c r="M64" s="81" t="s">
        <v>58</v>
      </c>
      <c r="N64" s="30"/>
      <c r="O64" s="86" t="s">
        <v>21</v>
      </c>
      <c r="P64" s="31">
        <f t="shared" ref="P64:P65" si="33">G64</f>
        <v>95.84</v>
      </c>
      <c r="Q64" s="28"/>
      <c r="R64" s="32">
        <f t="shared" si="31"/>
        <v>20</v>
      </c>
      <c r="S64" s="33">
        <f t="shared" si="32"/>
        <v>0</v>
      </c>
      <c r="T64" s="26"/>
      <c r="U64" s="26"/>
      <c r="V64" s="26"/>
      <c r="W64" s="26"/>
      <c r="X64" s="26"/>
      <c r="Y64" s="26"/>
      <c r="Z64" s="26"/>
      <c r="AA64" s="26"/>
      <c r="AB64" s="26"/>
      <c r="AC64" s="26"/>
    </row>
    <row r="65" spans="1:29" s="25" customFormat="1" ht="51" customHeight="1" x14ac:dyDescent="0.25">
      <c r="A65" s="27"/>
      <c r="B65" s="39">
        <v>6</v>
      </c>
      <c r="C65" s="81" t="s">
        <v>77</v>
      </c>
      <c r="D65" s="81" t="s">
        <v>128</v>
      </c>
      <c r="E65" s="77">
        <v>4</v>
      </c>
      <c r="F65" s="82" t="s">
        <v>21</v>
      </c>
      <c r="G65" s="83">
        <v>443.99</v>
      </c>
      <c r="H65" s="84">
        <v>24</v>
      </c>
      <c r="I65" s="58">
        <f t="shared" si="30"/>
        <v>10655.76</v>
      </c>
      <c r="J65" s="26"/>
      <c r="K65" s="29">
        <f t="shared" si="29"/>
        <v>6</v>
      </c>
      <c r="L65" s="81" t="s">
        <v>77</v>
      </c>
      <c r="M65" s="81" t="s">
        <v>128</v>
      </c>
      <c r="N65" s="30"/>
      <c r="O65" s="86" t="s">
        <v>21</v>
      </c>
      <c r="P65" s="31">
        <f t="shared" si="33"/>
        <v>443.99</v>
      </c>
      <c r="Q65" s="28"/>
      <c r="R65" s="32">
        <f t="shared" si="31"/>
        <v>24</v>
      </c>
      <c r="S65" s="33">
        <f t="shared" si="32"/>
        <v>0</v>
      </c>
      <c r="T65" s="26"/>
      <c r="U65" s="26"/>
      <c r="V65" s="26"/>
      <c r="W65" s="26"/>
      <c r="X65" s="26"/>
      <c r="Y65" s="26"/>
      <c r="Z65" s="26"/>
      <c r="AA65" s="26"/>
      <c r="AB65" s="26"/>
      <c r="AC65" s="26"/>
    </row>
    <row r="66" spans="1:29" s="25" customFormat="1" ht="16.5" customHeight="1" x14ac:dyDescent="0.25">
      <c r="A66" s="27"/>
      <c r="B66" s="39">
        <v>7</v>
      </c>
      <c r="C66" s="81" t="s">
        <v>29</v>
      </c>
      <c r="D66" s="81" t="s">
        <v>42</v>
      </c>
      <c r="E66" s="77" t="s">
        <v>109</v>
      </c>
      <c r="F66" s="82" t="s">
        <v>21</v>
      </c>
      <c r="G66" s="83">
        <v>73.27</v>
      </c>
      <c r="H66" s="84">
        <v>330</v>
      </c>
      <c r="I66" s="58">
        <f t="shared" si="30"/>
        <v>24179.1</v>
      </c>
      <c r="J66" s="26"/>
      <c r="K66" s="29">
        <f t="shared" si="29"/>
        <v>7</v>
      </c>
      <c r="L66" s="81" t="s">
        <v>29</v>
      </c>
      <c r="M66" s="81" t="s">
        <v>42</v>
      </c>
      <c r="N66" s="30"/>
      <c r="O66" s="86" t="s">
        <v>21</v>
      </c>
      <c r="P66" s="31">
        <f>G66</f>
        <v>73.27</v>
      </c>
      <c r="Q66" s="28"/>
      <c r="R66" s="32">
        <f>H66</f>
        <v>330</v>
      </c>
      <c r="S66" s="33">
        <f>Q66*R66</f>
        <v>0</v>
      </c>
      <c r="T66" s="26"/>
      <c r="U66" s="26"/>
      <c r="V66" s="26"/>
      <c r="W66" s="26"/>
      <c r="X66" s="26"/>
      <c r="Y66" s="26"/>
      <c r="Z66" s="26"/>
      <c r="AA66" s="26"/>
      <c r="AB66" s="26"/>
      <c r="AC66" s="26"/>
    </row>
    <row r="67" spans="1:29" s="25" customFormat="1" x14ac:dyDescent="0.25">
      <c r="A67" s="27"/>
      <c r="B67" s="39">
        <v>8</v>
      </c>
      <c r="C67" s="81" t="s">
        <v>78</v>
      </c>
      <c r="D67" s="81" t="s">
        <v>43</v>
      </c>
      <c r="E67" s="77" t="s">
        <v>109</v>
      </c>
      <c r="F67" s="82" t="s">
        <v>21</v>
      </c>
      <c r="G67" s="83">
        <v>70.87</v>
      </c>
      <c r="H67" s="84">
        <v>40</v>
      </c>
      <c r="I67" s="58">
        <f t="shared" si="30"/>
        <v>2834.8</v>
      </c>
      <c r="J67" s="26"/>
      <c r="K67" s="29">
        <f t="shared" si="29"/>
        <v>8</v>
      </c>
      <c r="L67" s="81" t="s">
        <v>78</v>
      </c>
      <c r="M67" s="81" t="s">
        <v>43</v>
      </c>
      <c r="N67" s="30"/>
      <c r="O67" s="86" t="s">
        <v>21</v>
      </c>
      <c r="P67" s="31">
        <f t="shared" ref="P67:P71" si="34">G67</f>
        <v>70.87</v>
      </c>
      <c r="Q67" s="28"/>
      <c r="R67" s="32">
        <f t="shared" ref="R67:R71" si="35">H67</f>
        <v>40</v>
      </c>
      <c r="S67" s="33">
        <f t="shared" ref="S67:S71" si="36">Q67*R67</f>
        <v>0</v>
      </c>
      <c r="T67" s="26"/>
      <c r="U67" s="26"/>
      <c r="V67" s="26"/>
      <c r="W67" s="26"/>
      <c r="X67" s="26"/>
      <c r="Y67" s="26"/>
      <c r="Z67" s="26"/>
      <c r="AA67" s="26"/>
      <c r="AB67" s="26"/>
      <c r="AC67" s="26"/>
    </row>
    <row r="68" spans="1:29" s="25" customFormat="1" ht="30" x14ac:dyDescent="0.25">
      <c r="A68" s="27"/>
      <c r="B68" s="39">
        <v>9</v>
      </c>
      <c r="C68" s="81" t="s">
        <v>52</v>
      </c>
      <c r="D68" s="81" t="s">
        <v>53</v>
      </c>
      <c r="E68" s="77" t="s">
        <v>113</v>
      </c>
      <c r="F68" s="82" t="s">
        <v>21</v>
      </c>
      <c r="G68" s="83">
        <v>113.82</v>
      </c>
      <c r="H68" s="84">
        <v>12</v>
      </c>
      <c r="I68" s="58">
        <f t="shared" si="30"/>
        <v>1365.84</v>
      </c>
      <c r="J68" s="26"/>
      <c r="K68" s="29">
        <f t="shared" si="29"/>
        <v>9</v>
      </c>
      <c r="L68" s="81" t="s">
        <v>52</v>
      </c>
      <c r="M68" s="81" t="s">
        <v>53</v>
      </c>
      <c r="N68" s="30"/>
      <c r="O68" s="86" t="s">
        <v>21</v>
      </c>
      <c r="P68" s="31">
        <f t="shared" si="34"/>
        <v>113.82</v>
      </c>
      <c r="Q68" s="28"/>
      <c r="R68" s="32">
        <f t="shared" si="35"/>
        <v>12</v>
      </c>
      <c r="S68" s="33">
        <f t="shared" si="36"/>
        <v>0</v>
      </c>
      <c r="T68" s="26"/>
      <c r="U68" s="26"/>
      <c r="V68" s="26"/>
      <c r="W68" s="26"/>
      <c r="X68" s="26"/>
      <c r="Y68" s="26"/>
      <c r="Z68" s="26"/>
      <c r="AA68" s="26"/>
      <c r="AB68" s="26"/>
      <c r="AC68" s="26"/>
    </row>
    <row r="69" spans="1:29" s="25" customFormat="1" ht="30" x14ac:dyDescent="0.25">
      <c r="A69" s="27"/>
      <c r="B69" s="39">
        <v>10</v>
      </c>
      <c r="C69" s="81" t="s">
        <v>30</v>
      </c>
      <c r="D69" s="81" t="s">
        <v>44</v>
      </c>
      <c r="E69" s="77" t="s">
        <v>114</v>
      </c>
      <c r="F69" s="82" t="s">
        <v>21</v>
      </c>
      <c r="G69" s="83">
        <v>583.88</v>
      </c>
      <c r="H69" s="84">
        <v>11</v>
      </c>
      <c r="I69" s="58">
        <f t="shared" si="30"/>
        <v>6422.68</v>
      </c>
      <c r="J69" s="26"/>
      <c r="K69" s="29">
        <f t="shared" si="29"/>
        <v>10</v>
      </c>
      <c r="L69" s="81" t="s">
        <v>30</v>
      </c>
      <c r="M69" s="81" t="s">
        <v>44</v>
      </c>
      <c r="N69" s="30"/>
      <c r="O69" s="86" t="s">
        <v>21</v>
      </c>
      <c r="P69" s="31">
        <f t="shared" si="34"/>
        <v>583.88</v>
      </c>
      <c r="Q69" s="28"/>
      <c r="R69" s="32">
        <f t="shared" si="35"/>
        <v>11</v>
      </c>
      <c r="S69" s="33">
        <f t="shared" si="36"/>
        <v>0</v>
      </c>
      <c r="T69" s="26"/>
      <c r="U69" s="26"/>
      <c r="V69" s="26"/>
      <c r="W69" s="26"/>
      <c r="X69" s="26"/>
      <c r="Y69" s="26"/>
      <c r="Z69" s="26"/>
      <c r="AA69" s="26"/>
      <c r="AB69" s="26"/>
      <c r="AC69" s="26"/>
    </row>
    <row r="70" spans="1:29" s="25" customFormat="1" ht="30" x14ac:dyDescent="0.25">
      <c r="A70" s="27"/>
      <c r="B70" s="39">
        <v>11</v>
      </c>
      <c r="C70" s="81" t="s">
        <v>31</v>
      </c>
      <c r="D70" s="81" t="s">
        <v>93</v>
      </c>
      <c r="E70" s="77" t="s">
        <v>118</v>
      </c>
      <c r="F70" s="82" t="s">
        <v>21</v>
      </c>
      <c r="G70" s="83">
        <v>791.67</v>
      </c>
      <c r="H70" s="84">
        <v>16</v>
      </c>
      <c r="I70" s="58">
        <f t="shared" si="30"/>
        <v>12666.72</v>
      </c>
      <c r="J70" s="26"/>
      <c r="K70" s="29">
        <f t="shared" si="29"/>
        <v>11</v>
      </c>
      <c r="L70" s="81" t="s">
        <v>31</v>
      </c>
      <c r="M70" s="81" t="s">
        <v>93</v>
      </c>
      <c r="N70" s="30"/>
      <c r="O70" s="86" t="s">
        <v>21</v>
      </c>
      <c r="P70" s="31">
        <f t="shared" si="34"/>
        <v>791.67</v>
      </c>
      <c r="Q70" s="28"/>
      <c r="R70" s="32">
        <f t="shared" si="35"/>
        <v>16</v>
      </c>
      <c r="S70" s="33">
        <f t="shared" si="36"/>
        <v>0</v>
      </c>
      <c r="T70" s="26"/>
      <c r="U70" s="26"/>
      <c r="V70" s="26"/>
      <c r="W70" s="26"/>
      <c r="X70" s="26"/>
      <c r="Y70" s="26"/>
      <c r="Z70" s="26"/>
      <c r="AA70" s="26"/>
      <c r="AB70" s="26"/>
      <c r="AC70" s="26"/>
    </row>
    <row r="71" spans="1:29" s="25" customFormat="1" x14ac:dyDescent="0.25">
      <c r="A71" s="27"/>
      <c r="B71" s="39">
        <v>12</v>
      </c>
      <c r="C71" s="81" t="s">
        <v>31</v>
      </c>
      <c r="D71" s="81" t="s">
        <v>105</v>
      </c>
      <c r="E71" s="77" t="s">
        <v>116</v>
      </c>
      <c r="F71" s="82" t="s">
        <v>21</v>
      </c>
      <c r="G71" s="83">
        <v>196.16</v>
      </c>
      <c r="H71" s="84">
        <v>20</v>
      </c>
      <c r="I71" s="58">
        <f t="shared" si="30"/>
        <v>3923.2</v>
      </c>
      <c r="J71" s="26"/>
      <c r="K71" s="29">
        <f t="shared" si="29"/>
        <v>12</v>
      </c>
      <c r="L71" s="81" t="s">
        <v>31</v>
      </c>
      <c r="M71" s="81" t="s">
        <v>105</v>
      </c>
      <c r="N71" s="30"/>
      <c r="O71" s="86" t="s">
        <v>21</v>
      </c>
      <c r="P71" s="31">
        <f t="shared" si="34"/>
        <v>196.16</v>
      </c>
      <c r="Q71" s="28"/>
      <c r="R71" s="32">
        <f t="shared" si="35"/>
        <v>20</v>
      </c>
      <c r="S71" s="33">
        <f t="shared" si="36"/>
        <v>0</v>
      </c>
      <c r="T71" s="26"/>
      <c r="U71" s="26"/>
      <c r="V71" s="26"/>
      <c r="W71" s="26"/>
      <c r="X71" s="26"/>
      <c r="Y71" s="26"/>
      <c r="Z71" s="26"/>
      <c r="AA71" s="26"/>
      <c r="AB71" s="26"/>
      <c r="AC71" s="26"/>
    </row>
    <row r="72" spans="1:29" s="25" customFormat="1" ht="30" x14ac:dyDescent="0.25">
      <c r="A72" s="27"/>
      <c r="B72" s="39">
        <v>13</v>
      </c>
      <c r="C72" s="81" t="s">
        <v>31</v>
      </c>
      <c r="D72" s="81" t="s">
        <v>94</v>
      </c>
      <c r="E72" s="77" t="s">
        <v>113</v>
      </c>
      <c r="F72" s="82" t="s">
        <v>21</v>
      </c>
      <c r="G72" s="83">
        <v>124.08</v>
      </c>
      <c r="H72" s="84">
        <v>10</v>
      </c>
      <c r="I72" s="58">
        <f t="shared" si="30"/>
        <v>1240.8</v>
      </c>
      <c r="J72" s="26"/>
      <c r="K72" s="29">
        <f t="shared" si="29"/>
        <v>13</v>
      </c>
      <c r="L72" s="81" t="s">
        <v>31</v>
      </c>
      <c r="M72" s="81" t="s">
        <v>94</v>
      </c>
      <c r="N72" s="30"/>
      <c r="O72" s="86" t="s">
        <v>21</v>
      </c>
      <c r="P72" s="31">
        <f t="shared" ref="P72:P78" si="37">G72</f>
        <v>124.08</v>
      </c>
      <c r="Q72" s="28"/>
      <c r="R72" s="32">
        <f t="shared" ref="R72:R78" si="38">H72</f>
        <v>10</v>
      </c>
      <c r="S72" s="33">
        <f t="shared" ref="S72:S78" si="39">Q72*R72</f>
        <v>0</v>
      </c>
      <c r="T72" s="26"/>
      <c r="U72" s="26"/>
      <c r="V72" s="26"/>
      <c r="W72" s="26"/>
      <c r="X72" s="26"/>
      <c r="Y72" s="26"/>
      <c r="Z72" s="26"/>
      <c r="AA72" s="26"/>
      <c r="AB72" s="26"/>
      <c r="AC72" s="26"/>
    </row>
    <row r="73" spans="1:29" s="25" customFormat="1" ht="75.75" customHeight="1" x14ac:dyDescent="0.25">
      <c r="A73" s="27"/>
      <c r="B73" s="39">
        <v>14</v>
      </c>
      <c r="C73" s="81" t="s">
        <v>79</v>
      </c>
      <c r="D73" s="81" t="s">
        <v>131</v>
      </c>
      <c r="E73" s="77" t="s">
        <v>118</v>
      </c>
      <c r="F73" s="82" t="s">
        <v>21</v>
      </c>
      <c r="G73" s="83">
        <v>716.67</v>
      </c>
      <c r="H73" s="84">
        <v>12</v>
      </c>
      <c r="I73" s="58">
        <f t="shared" si="30"/>
        <v>8600.0399999999991</v>
      </c>
      <c r="J73" s="26"/>
      <c r="K73" s="29">
        <f t="shared" si="29"/>
        <v>14</v>
      </c>
      <c r="L73" s="81" t="s">
        <v>79</v>
      </c>
      <c r="M73" s="81" t="s">
        <v>131</v>
      </c>
      <c r="N73" s="30"/>
      <c r="O73" s="86" t="s">
        <v>21</v>
      </c>
      <c r="P73" s="31">
        <f t="shared" si="37"/>
        <v>716.67</v>
      </c>
      <c r="Q73" s="28"/>
      <c r="R73" s="32">
        <f t="shared" si="38"/>
        <v>12</v>
      </c>
      <c r="S73" s="33">
        <f t="shared" si="39"/>
        <v>0</v>
      </c>
      <c r="T73" s="26"/>
      <c r="U73" s="26"/>
      <c r="V73" s="26"/>
      <c r="W73" s="26"/>
      <c r="X73" s="26"/>
      <c r="Y73" s="26"/>
      <c r="Z73" s="26"/>
      <c r="AA73" s="26"/>
      <c r="AB73" s="26"/>
      <c r="AC73" s="26"/>
    </row>
    <row r="74" spans="1:29" s="25" customFormat="1" ht="77.25" customHeight="1" x14ac:dyDescent="0.25">
      <c r="A74" s="27"/>
      <c r="B74" s="39">
        <v>15</v>
      </c>
      <c r="C74" s="81" t="s">
        <v>59</v>
      </c>
      <c r="D74" s="81" t="s">
        <v>143</v>
      </c>
      <c r="E74" s="77" t="s">
        <v>116</v>
      </c>
      <c r="F74" s="82" t="s">
        <v>21</v>
      </c>
      <c r="G74" s="83">
        <v>155.83000000000001</v>
      </c>
      <c r="H74" s="84">
        <v>60</v>
      </c>
      <c r="I74" s="58">
        <f t="shared" si="30"/>
        <v>9349.8000000000011</v>
      </c>
      <c r="J74" s="26"/>
      <c r="K74" s="29">
        <f t="shared" si="29"/>
        <v>15</v>
      </c>
      <c r="L74" s="81" t="s">
        <v>59</v>
      </c>
      <c r="M74" s="81" t="s">
        <v>143</v>
      </c>
      <c r="N74" s="30"/>
      <c r="O74" s="86" t="s">
        <v>21</v>
      </c>
      <c r="P74" s="31">
        <f t="shared" si="37"/>
        <v>155.83000000000001</v>
      </c>
      <c r="Q74" s="28"/>
      <c r="R74" s="32">
        <f t="shared" si="38"/>
        <v>60</v>
      </c>
      <c r="S74" s="33">
        <f t="shared" si="39"/>
        <v>0</v>
      </c>
      <c r="T74" s="26"/>
      <c r="U74" s="26"/>
      <c r="V74" s="26"/>
      <c r="W74" s="26"/>
      <c r="X74" s="26"/>
      <c r="Y74" s="26"/>
      <c r="Z74" s="26"/>
      <c r="AA74" s="26"/>
      <c r="AB74" s="26"/>
      <c r="AC74" s="26"/>
    </row>
    <row r="75" spans="1:29" s="25" customFormat="1" ht="75" customHeight="1" x14ac:dyDescent="0.25">
      <c r="A75" s="27"/>
      <c r="B75" s="39">
        <v>16</v>
      </c>
      <c r="C75" s="81" t="s">
        <v>80</v>
      </c>
      <c r="D75" s="81" t="s">
        <v>144</v>
      </c>
      <c r="E75" s="77" t="s">
        <v>116</v>
      </c>
      <c r="F75" s="82" t="s">
        <v>21</v>
      </c>
      <c r="G75" s="83">
        <v>98.43</v>
      </c>
      <c r="H75" s="84">
        <v>60</v>
      </c>
      <c r="I75" s="58">
        <f t="shared" si="30"/>
        <v>5905.8</v>
      </c>
      <c r="J75" s="26"/>
      <c r="K75" s="29">
        <f t="shared" si="29"/>
        <v>16</v>
      </c>
      <c r="L75" s="81" t="s">
        <v>80</v>
      </c>
      <c r="M75" s="81" t="s">
        <v>144</v>
      </c>
      <c r="N75" s="30"/>
      <c r="O75" s="86" t="s">
        <v>21</v>
      </c>
      <c r="P75" s="31">
        <f t="shared" si="37"/>
        <v>98.43</v>
      </c>
      <c r="Q75" s="28"/>
      <c r="R75" s="32">
        <f t="shared" si="38"/>
        <v>60</v>
      </c>
      <c r="S75" s="33">
        <f t="shared" si="39"/>
        <v>0</v>
      </c>
      <c r="T75" s="26"/>
      <c r="U75" s="26"/>
      <c r="V75" s="26"/>
      <c r="W75" s="26"/>
      <c r="X75" s="26"/>
      <c r="Y75" s="26"/>
      <c r="Z75" s="26"/>
      <c r="AA75" s="26"/>
      <c r="AB75" s="26"/>
      <c r="AC75" s="26"/>
    </row>
    <row r="76" spans="1:29" s="25" customFormat="1" ht="15.75" customHeight="1" x14ac:dyDescent="0.25">
      <c r="A76" s="27"/>
      <c r="B76" s="39">
        <v>17</v>
      </c>
      <c r="C76" s="81" t="s">
        <v>60</v>
      </c>
      <c r="D76" s="81" t="s">
        <v>61</v>
      </c>
      <c r="E76" s="77" t="s">
        <v>114</v>
      </c>
      <c r="F76" s="82" t="s">
        <v>21</v>
      </c>
      <c r="G76" s="83">
        <v>92.28</v>
      </c>
      <c r="H76" s="84">
        <v>7</v>
      </c>
      <c r="I76" s="58">
        <f t="shared" si="30"/>
        <v>645.96</v>
      </c>
      <c r="J76" s="26"/>
      <c r="K76" s="29">
        <f t="shared" si="29"/>
        <v>17</v>
      </c>
      <c r="L76" s="81" t="s">
        <v>60</v>
      </c>
      <c r="M76" s="81" t="s">
        <v>61</v>
      </c>
      <c r="N76" s="30"/>
      <c r="O76" s="86" t="s">
        <v>21</v>
      </c>
      <c r="P76" s="31">
        <f t="shared" si="37"/>
        <v>92.28</v>
      </c>
      <c r="Q76" s="28"/>
      <c r="R76" s="32">
        <f t="shared" si="38"/>
        <v>7</v>
      </c>
      <c r="S76" s="33">
        <f t="shared" si="39"/>
        <v>0</v>
      </c>
      <c r="T76" s="26"/>
      <c r="U76" s="26"/>
      <c r="V76" s="26"/>
      <c r="W76" s="26"/>
      <c r="X76" s="26"/>
      <c r="Y76" s="26"/>
      <c r="Z76" s="26"/>
      <c r="AA76" s="26"/>
      <c r="AB76" s="26"/>
      <c r="AC76" s="26"/>
    </row>
    <row r="77" spans="1:29" s="25" customFormat="1" ht="49.5" customHeight="1" x14ac:dyDescent="0.25">
      <c r="A77" s="27"/>
      <c r="B77" s="39">
        <v>18</v>
      </c>
      <c r="C77" s="81" t="s">
        <v>33</v>
      </c>
      <c r="D77" s="81" t="s">
        <v>145</v>
      </c>
      <c r="E77" s="77" t="s">
        <v>118</v>
      </c>
      <c r="F77" s="82" t="s">
        <v>21</v>
      </c>
      <c r="G77" s="83">
        <v>439.79</v>
      </c>
      <c r="H77" s="84">
        <v>24</v>
      </c>
      <c r="I77" s="58">
        <f t="shared" si="30"/>
        <v>10554.960000000001</v>
      </c>
      <c r="J77" s="26"/>
      <c r="K77" s="29">
        <f t="shared" si="29"/>
        <v>18</v>
      </c>
      <c r="L77" s="81" t="s">
        <v>33</v>
      </c>
      <c r="M77" s="81" t="s">
        <v>145</v>
      </c>
      <c r="N77" s="30"/>
      <c r="O77" s="86" t="s">
        <v>21</v>
      </c>
      <c r="P77" s="31">
        <f t="shared" si="37"/>
        <v>439.79</v>
      </c>
      <c r="Q77" s="28"/>
      <c r="R77" s="32">
        <f t="shared" si="38"/>
        <v>24</v>
      </c>
      <c r="S77" s="33">
        <f t="shared" si="39"/>
        <v>0</v>
      </c>
      <c r="T77" s="26"/>
      <c r="U77" s="26"/>
      <c r="V77" s="26"/>
      <c r="W77" s="26"/>
      <c r="X77" s="26"/>
      <c r="Y77" s="26"/>
      <c r="Z77" s="26"/>
      <c r="AA77" s="26"/>
      <c r="AB77" s="26"/>
      <c r="AC77" s="26"/>
    </row>
    <row r="78" spans="1:29" s="25" customFormat="1" ht="34.5" customHeight="1" x14ac:dyDescent="0.25">
      <c r="A78" s="27"/>
      <c r="B78" s="39">
        <v>19</v>
      </c>
      <c r="C78" s="81" t="s">
        <v>82</v>
      </c>
      <c r="D78" s="81" t="s">
        <v>95</v>
      </c>
      <c r="E78" s="77" t="s">
        <v>113</v>
      </c>
      <c r="F78" s="82" t="s">
        <v>21</v>
      </c>
      <c r="G78" s="83">
        <v>164.99</v>
      </c>
      <c r="H78" s="84">
        <v>65</v>
      </c>
      <c r="I78" s="58">
        <f t="shared" si="30"/>
        <v>10724.35</v>
      </c>
      <c r="J78" s="26"/>
      <c r="K78" s="29">
        <f t="shared" si="29"/>
        <v>19</v>
      </c>
      <c r="L78" s="81" t="s">
        <v>82</v>
      </c>
      <c r="M78" s="81" t="s">
        <v>95</v>
      </c>
      <c r="N78" s="30"/>
      <c r="O78" s="86" t="s">
        <v>21</v>
      </c>
      <c r="P78" s="31">
        <f t="shared" si="37"/>
        <v>164.99</v>
      </c>
      <c r="Q78" s="28"/>
      <c r="R78" s="32">
        <f t="shared" si="38"/>
        <v>65</v>
      </c>
      <c r="S78" s="33">
        <f t="shared" si="39"/>
        <v>0</v>
      </c>
      <c r="T78" s="26"/>
      <c r="U78" s="26"/>
      <c r="V78" s="26"/>
      <c r="W78" s="26"/>
      <c r="X78" s="26"/>
      <c r="Y78" s="26"/>
      <c r="Z78" s="26"/>
      <c r="AA78" s="26"/>
      <c r="AB78" s="26"/>
      <c r="AC78" s="26"/>
    </row>
    <row r="79" spans="1:29" s="25" customFormat="1" ht="61.5" customHeight="1" x14ac:dyDescent="0.25">
      <c r="A79" s="27"/>
      <c r="B79" s="39">
        <v>20</v>
      </c>
      <c r="C79" s="81" t="s">
        <v>62</v>
      </c>
      <c r="D79" s="81" t="s">
        <v>146</v>
      </c>
      <c r="E79" s="77" t="s">
        <v>113</v>
      </c>
      <c r="F79" s="82" t="s">
        <v>21</v>
      </c>
      <c r="G79" s="83">
        <v>205.08</v>
      </c>
      <c r="H79" s="84">
        <v>180</v>
      </c>
      <c r="I79" s="58">
        <f t="shared" si="30"/>
        <v>36914.400000000001</v>
      </c>
      <c r="J79" s="26"/>
      <c r="K79" s="29">
        <f t="shared" si="29"/>
        <v>20</v>
      </c>
      <c r="L79" s="81" t="s">
        <v>62</v>
      </c>
      <c r="M79" s="81" t="s">
        <v>146</v>
      </c>
      <c r="N79" s="30"/>
      <c r="O79" s="86" t="s">
        <v>21</v>
      </c>
      <c r="P79" s="31">
        <f>G79</f>
        <v>205.08</v>
      </c>
      <c r="Q79" s="28"/>
      <c r="R79" s="32">
        <f>H79</f>
        <v>180</v>
      </c>
      <c r="S79" s="33">
        <f>Q79*R79</f>
        <v>0</v>
      </c>
      <c r="T79" s="26"/>
      <c r="U79" s="26"/>
      <c r="V79" s="26"/>
      <c r="W79" s="26"/>
      <c r="X79" s="26"/>
      <c r="Y79" s="26"/>
      <c r="Z79" s="26"/>
      <c r="AA79" s="26"/>
      <c r="AB79" s="26"/>
      <c r="AC79" s="26"/>
    </row>
    <row r="80" spans="1:29" s="25" customFormat="1" ht="18" customHeight="1" x14ac:dyDescent="0.25">
      <c r="A80" s="27"/>
      <c r="B80" s="39">
        <v>21</v>
      </c>
      <c r="C80" s="81" t="s">
        <v>63</v>
      </c>
      <c r="D80" s="81" t="s">
        <v>64</v>
      </c>
      <c r="E80" s="77" t="s">
        <v>113</v>
      </c>
      <c r="F80" s="82" t="s">
        <v>21</v>
      </c>
      <c r="G80" s="83">
        <v>181.49</v>
      </c>
      <c r="H80" s="84">
        <v>120</v>
      </c>
      <c r="I80" s="58">
        <f t="shared" si="30"/>
        <v>21778.800000000003</v>
      </c>
      <c r="J80" s="26"/>
      <c r="K80" s="29">
        <f t="shared" si="29"/>
        <v>21</v>
      </c>
      <c r="L80" s="81" t="s">
        <v>63</v>
      </c>
      <c r="M80" s="81" t="s">
        <v>64</v>
      </c>
      <c r="N80" s="30"/>
      <c r="O80" s="86" t="s">
        <v>21</v>
      </c>
      <c r="P80" s="31">
        <f t="shared" ref="P80:P85" si="40">G80</f>
        <v>181.49</v>
      </c>
      <c r="Q80" s="28"/>
      <c r="R80" s="32">
        <f t="shared" ref="R80:R85" si="41">H80</f>
        <v>120</v>
      </c>
      <c r="S80" s="33">
        <f t="shared" ref="S80:S85" si="42">Q80*R80</f>
        <v>0</v>
      </c>
      <c r="T80" s="26"/>
      <c r="U80" s="26"/>
      <c r="V80" s="26"/>
      <c r="W80" s="26"/>
      <c r="X80" s="26"/>
      <c r="Y80" s="26"/>
      <c r="Z80" s="26"/>
      <c r="AA80" s="26"/>
      <c r="AB80" s="26"/>
      <c r="AC80" s="26"/>
    </row>
    <row r="81" spans="1:29" s="25" customFormat="1" ht="18" customHeight="1" x14ac:dyDescent="0.25">
      <c r="A81" s="27"/>
      <c r="B81" s="39">
        <v>22</v>
      </c>
      <c r="C81" s="81" t="s">
        <v>34</v>
      </c>
      <c r="D81" s="81" t="s">
        <v>46</v>
      </c>
      <c r="E81" s="77" t="s">
        <v>113</v>
      </c>
      <c r="F81" s="82" t="s">
        <v>21</v>
      </c>
      <c r="G81" s="83">
        <v>103.57</v>
      </c>
      <c r="H81" s="84">
        <v>130</v>
      </c>
      <c r="I81" s="58">
        <f t="shared" si="30"/>
        <v>13464.099999999999</v>
      </c>
      <c r="J81" s="26"/>
      <c r="K81" s="29">
        <f t="shared" si="29"/>
        <v>22</v>
      </c>
      <c r="L81" s="81" t="s">
        <v>34</v>
      </c>
      <c r="M81" s="81" t="s">
        <v>46</v>
      </c>
      <c r="N81" s="30"/>
      <c r="O81" s="86" t="s">
        <v>21</v>
      </c>
      <c r="P81" s="31">
        <f t="shared" si="40"/>
        <v>103.57</v>
      </c>
      <c r="Q81" s="28"/>
      <c r="R81" s="32">
        <f t="shared" si="41"/>
        <v>130</v>
      </c>
      <c r="S81" s="33">
        <f t="shared" si="42"/>
        <v>0</v>
      </c>
      <c r="T81" s="26"/>
      <c r="U81" s="26"/>
      <c r="V81" s="26"/>
      <c r="W81" s="26"/>
      <c r="X81" s="26"/>
      <c r="Y81" s="26"/>
      <c r="Z81" s="26"/>
      <c r="AA81" s="26"/>
      <c r="AB81" s="26"/>
      <c r="AC81" s="26"/>
    </row>
    <row r="82" spans="1:29" s="25" customFormat="1" ht="53.25" customHeight="1" x14ac:dyDescent="0.25">
      <c r="A82" s="27"/>
      <c r="B82" s="39">
        <v>23</v>
      </c>
      <c r="C82" s="81" t="s">
        <v>35</v>
      </c>
      <c r="D82" s="81" t="s">
        <v>47</v>
      </c>
      <c r="E82" s="77" t="s">
        <v>109</v>
      </c>
      <c r="F82" s="82" t="s">
        <v>21</v>
      </c>
      <c r="G82" s="83">
        <v>60.87</v>
      </c>
      <c r="H82" s="84">
        <v>50</v>
      </c>
      <c r="I82" s="58">
        <f t="shared" si="30"/>
        <v>3043.5</v>
      </c>
      <c r="J82" s="26"/>
      <c r="K82" s="29">
        <f t="shared" si="29"/>
        <v>23</v>
      </c>
      <c r="L82" s="81" t="s">
        <v>35</v>
      </c>
      <c r="M82" s="81" t="s">
        <v>47</v>
      </c>
      <c r="N82" s="30"/>
      <c r="O82" s="86" t="s">
        <v>21</v>
      </c>
      <c r="P82" s="31">
        <f t="shared" si="40"/>
        <v>60.87</v>
      </c>
      <c r="Q82" s="28"/>
      <c r="R82" s="32">
        <f t="shared" si="41"/>
        <v>50</v>
      </c>
      <c r="S82" s="33">
        <f t="shared" si="42"/>
        <v>0</v>
      </c>
      <c r="T82" s="26"/>
      <c r="U82" s="26"/>
      <c r="V82" s="26"/>
      <c r="W82" s="26"/>
      <c r="X82" s="26"/>
      <c r="Y82" s="26"/>
      <c r="Z82" s="26"/>
      <c r="AA82" s="26"/>
      <c r="AB82" s="26"/>
      <c r="AC82" s="26"/>
    </row>
    <row r="83" spans="1:29" s="25" customFormat="1" ht="18" customHeight="1" x14ac:dyDescent="0.25">
      <c r="A83" s="27"/>
      <c r="B83" s="39">
        <v>24</v>
      </c>
      <c r="C83" s="81" t="s">
        <v>36</v>
      </c>
      <c r="D83" s="81" t="s">
        <v>48</v>
      </c>
      <c r="E83" s="77" t="s">
        <v>109</v>
      </c>
      <c r="F83" s="82" t="s">
        <v>21</v>
      </c>
      <c r="G83" s="83">
        <v>63.86</v>
      </c>
      <c r="H83" s="84">
        <v>168</v>
      </c>
      <c r="I83" s="58">
        <f t="shared" si="30"/>
        <v>10728.48</v>
      </c>
      <c r="J83" s="26"/>
      <c r="K83" s="29">
        <f t="shared" si="29"/>
        <v>24</v>
      </c>
      <c r="L83" s="81" t="s">
        <v>36</v>
      </c>
      <c r="M83" s="81" t="s">
        <v>48</v>
      </c>
      <c r="N83" s="30"/>
      <c r="O83" s="86" t="s">
        <v>21</v>
      </c>
      <c r="P83" s="31">
        <f t="shared" si="40"/>
        <v>63.86</v>
      </c>
      <c r="Q83" s="28"/>
      <c r="R83" s="32">
        <f t="shared" si="41"/>
        <v>168</v>
      </c>
      <c r="S83" s="33">
        <f t="shared" si="42"/>
        <v>0</v>
      </c>
      <c r="T83" s="26"/>
      <c r="U83" s="26"/>
      <c r="V83" s="26"/>
      <c r="W83" s="26"/>
      <c r="X83" s="26"/>
      <c r="Y83" s="26"/>
      <c r="Z83" s="26"/>
      <c r="AA83" s="26"/>
      <c r="AB83" s="26"/>
      <c r="AC83" s="26"/>
    </row>
    <row r="84" spans="1:29" s="25" customFormat="1" ht="18" customHeight="1" x14ac:dyDescent="0.25">
      <c r="A84" s="27"/>
      <c r="B84" s="39">
        <v>25</v>
      </c>
      <c r="C84" s="81" t="s">
        <v>37</v>
      </c>
      <c r="D84" s="81" t="s">
        <v>49</v>
      </c>
      <c r="E84" s="77" t="s">
        <v>109</v>
      </c>
      <c r="F84" s="82" t="s">
        <v>21</v>
      </c>
      <c r="G84" s="83">
        <v>72.84</v>
      </c>
      <c r="H84" s="84">
        <v>12</v>
      </c>
      <c r="I84" s="58">
        <f t="shared" si="30"/>
        <v>874.08</v>
      </c>
      <c r="J84" s="26"/>
      <c r="K84" s="29">
        <f t="shared" si="29"/>
        <v>25</v>
      </c>
      <c r="L84" s="81" t="s">
        <v>37</v>
      </c>
      <c r="M84" s="81" t="s">
        <v>49</v>
      </c>
      <c r="N84" s="30"/>
      <c r="O84" s="86" t="s">
        <v>21</v>
      </c>
      <c r="P84" s="31">
        <f t="shared" si="40"/>
        <v>72.84</v>
      </c>
      <c r="Q84" s="28"/>
      <c r="R84" s="32">
        <f t="shared" si="41"/>
        <v>12</v>
      </c>
      <c r="S84" s="33">
        <f t="shared" si="42"/>
        <v>0</v>
      </c>
      <c r="T84" s="26"/>
      <c r="U84" s="26"/>
      <c r="V84" s="26"/>
      <c r="W84" s="26"/>
      <c r="X84" s="26"/>
      <c r="Y84" s="26"/>
      <c r="Z84" s="26"/>
      <c r="AA84" s="26"/>
      <c r="AB84" s="26"/>
      <c r="AC84" s="26"/>
    </row>
    <row r="85" spans="1:29" s="25" customFormat="1" ht="39" customHeight="1" x14ac:dyDescent="0.25">
      <c r="A85" s="27"/>
      <c r="B85" s="39">
        <v>26</v>
      </c>
      <c r="C85" s="81" t="s">
        <v>83</v>
      </c>
      <c r="D85" s="81" t="s">
        <v>96</v>
      </c>
      <c r="E85" s="77" t="s">
        <v>113</v>
      </c>
      <c r="F85" s="82" t="s">
        <v>21</v>
      </c>
      <c r="G85" s="83">
        <v>87.16</v>
      </c>
      <c r="H85" s="84">
        <v>30</v>
      </c>
      <c r="I85" s="58">
        <f t="shared" si="30"/>
        <v>2614.7999999999997</v>
      </c>
      <c r="J85" s="26"/>
      <c r="K85" s="29">
        <f t="shared" si="29"/>
        <v>26</v>
      </c>
      <c r="L85" s="81" t="s">
        <v>83</v>
      </c>
      <c r="M85" s="81" t="s">
        <v>96</v>
      </c>
      <c r="N85" s="30"/>
      <c r="O85" s="86" t="s">
        <v>21</v>
      </c>
      <c r="P85" s="31">
        <f t="shared" si="40"/>
        <v>87.16</v>
      </c>
      <c r="Q85" s="28"/>
      <c r="R85" s="32">
        <f t="shared" si="41"/>
        <v>30</v>
      </c>
      <c r="S85" s="33">
        <f t="shared" si="42"/>
        <v>0</v>
      </c>
      <c r="T85" s="26"/>
      <c r="U85" s="26"/>
      <c r="V85" s="26"/>
      <c r="W85" s="26"/>
      <c r="X85" s="26"/>
      <c r="Y85" s="26"/>
      <c r="Z85" s="26"/>
      <c r="AA85" s="26"/>
      <c r="AB85" s="26"/>
      <c r="AC85" s="26"/>
    </row>
    <row r="86" spans="1:29" s="25" customFormat="1" ht="52.5" customHeight="1" x14ac:dyDescent="0.25">
      <c r="A86" s="27"/>
      <c r="B86" s="39">
        <v>27</v>
      </c>
      <c r="C86" s="81" t="s">
        <v>66</v>
      </c>
      <c r="D86" s="81" t="s">
        <v>147</v>
      </c>
      <c r="E86" s="77"/>
      <c r="F86" s="82" t="s">
        <v>21</v>
      </c>
      <c r="G86" s="83">
        <v>144.58000000000001</v>
      </c>
      <c r="H86" s="84">
        <v>20</v>
      </c>
      <c r="I86" s="58">
        <f t="shared" si="30"/>
        <v>2891.6000000000004</v>
      </c>
      <c r="J86" s="26"/>
      <c r="K86" s="29">
        <f t="shared" si="29"/>
        <v>27</v>
      </c>
      <c r="L86" s="81" t="s">
        <v>66</v>
      </c>
      <c r="M86" s="81" t="s">
        <v>147</v>
      </c>
      <c r="N86" s="30"/>
      <c r="O86" s="86" t="s">
        <v>21</v>
      </c>
      <c r="P86" s="31">
        <f>G86</f>
        <v>144.58000000000001</v>
      </c>
      <c r="Q86" s="28"/>
      <c r="R86" s="32">
        <f>H86</f>
        <v>20</v>
      </c>
      <c r="S86" s="33">
        <f>Q86*R86</f>
        <v>0</v>
      </c>
      <c r="T86" s="26"/>
      <c r="U86" s="26"/>
      <c r="V86" s="26"/>
      <c r="W86" s="26"/>
      <c r="X86" s="26"/>
      <c r="Y86" s="26"/>
      <c r="Z86" s="26"/>
      <c r="AA86" s="26"/>
      <c r="AB86" s="26"/>
      <c r="AC86" s="26"/>
    </row>
    <row r="87" spans="1:29" s="25" customFormat="1" ht="30" x14ac:dyDescent="0.25">
      <c r="A87" s="27"/>
      <c r="B87" s="39">
        <v>28</v>
      </c>
      <c r="C87" s="81" t="s">
        <v>67</v>
      </c>
      <c r="D87" s="81" t="s">
        <v>68</v>
      </c>
      <c r="E87" s="77" t="s">
        <v>113</v>
      </c>
      <c r="F87" s="82" t="s">
        <v>21</v>
      </c>
      <c r="G87" s="83">
        <v>61.53</v>
      </c>
      <c r="H87" s="84">
        <v>60</v>
      </c>
      <c r="I87" s="58">
        <f t="shared" si="30"/>
        <v>3691.8</v>
      </c>
      <c r="J87" s="26"/>
      <c r="K87" s="29">
        <f t="shared" si="29"/>
        <v>28</v>
      </c>
      <c r="L87" s="81" t="s">
        <v>67</v>
      </c>
      <c r="M87" s="81" t="s">
        <v>68</v>
      </c>
      <c r="N87" s="30"/>
      <c r="O87" s="86" t="s">
        <v>21</v>
      </c>
      <c r="P87" s="31">
        <f t="shared" ref="P87:P91" si="43">G87</f>
        <v>61.53</v>
      </c>
      <c r="Q87" s="28"/>
      <c r="R87" s="32">
        <f t="shared" ref="R87:R91" si="44">H87</f>
        <v>60</v>
      </c>
      <c r="S87" s="33">
        <f t="shared" ref="S87:S91" si="45">Q87*R87</f>
        <v>0</v>
      </c>
      <c r="T87" s="26"/>
      <c r="U87" s="26"/>
      <c r="V87" s="26"/>
      <c r="W87" s="26"/>
      <c r="X87" s="26"/>
      <c r="Y87" s="26"/>
      <c r="Z87" s="26"/>
      <c r="AA87" s="26"/>
      <c r="AB87" s="26"/>
      <c r="AC87" s="26"/>
    </row>
    <row r="88" spans="1:29" s="25" customFormat="1" ht="30" x14ac:dyDescent="0.25">
      <c r="A88" s="27"/>
      <c r="B88" s="39">
        <v>29</v>
      </c>
      <c r="C88" s="81" t="s">
        <v>84</v>
      </c>
      <c r="D88" s="81" t="s">
        <v>65</v>
      </c>
      <c r="E88" s="77" t="s">
        <v>113</v>
      </c>
      <c r="F88" s="82" t="s">
        <v>21</v>
      </c>
      <c r="G88" s="83">
        <v>60.68</v>
      </c>
      <c r="H88" s="84">
        <v>64</v>
      </c>
      <c r="I88" s="58">
        <f t="shared" si="30"/>
        <v>3883.52</v>
      </c>
      <c r="J88" s="26"/>
      <c r="K88" s="29">
        <f t="shared" si="29"/>
        <v>29</v>
      </c>
      <c r="L88" s="81" t="s">
        <v>84</v>
      </c>
      <c r="M88" s="81" t="s">
        <v>65</v>
      </c>
      <c r="N88" s="30"/>
      <c r="O88" s="86" t="s">
        <v>21</v>
      </c>
      <c r="P88" s="31">
        <f t="shared" si="43"/>
        <v>60.68</v>
      </c>
      <c r="Q88" s="28"/>
      <c r="R88" s="32">
        <f t="shared" si="44"/>
        <v>64</v>
      </c>
      <c r="S88" s="33">
        <f t="shared" si="45"/>
        <v>0</v>
      </c>
      <c r="T88" s="26"/>
      <c r="U88" s="26"/>
      <c r="V88" s="26"/>
      <c r="W88" s="26"/>
      <c r="X88" s="26"/>
      <c r="Y88" s="26"/>
      <c r="Z88" s="26"/>
      <c r="AA88" s="26"/>
      <c r="AB88" s="26"/>
      <c r="AC88" s="26"/>
    </row>
    <row r="89" spans="1:29" s="25" customFormat="1" ht="65.25" customHeight="1" x14ac:dyDescent="0.25">
      <c r="A89" s="27"/>
      <c r="B89" s="39">
        <v>30</v>
      </c>
      <c r="C89" s="81" t="s">
        <v>38</v>
      </c>
      <c r="D89" s="81" t="s">
        <v>148</v>
      </c>
      <c r="E89" s="77" t="s">
        <v>118</v>
      </c>
      <c r="F89" s="82" t="s">
        <v>21</v>
      </c>
      <c r="G89" s="83">
        <v>156.6</v>
      </c>
      <c r="H89" s="84">
        <v>12</v>
      </c>
      <c r="I89" s="58">
        <f t="shared" si="30"/>
        <v>1879.1999999999998</v>
      </c>
      <c r="J89" s="26"/>
      <c r="K89" s="29">
        <f t="shared" si="29"/>
        <v>30</v>
      </c>
      <c r="L89" s="81" t="s">
        <v>38</v>
      </c>
      <c r="M89" s="81" t="s">
        <v>148</v>
      </c>
      <c r="N89" s="30"/>
      <c r="O89" s="86" t="s">
        <v>21</v>
      </c>
      <c r="P89" s="31">
        <f t="shared" si="43"/>
        <v>156.6</v>
      </c>
      <c r="Q89" s="28"/>
      <c r="R89" s="32">
        <f t="shared" si="44"/>
        <v>12</v>
      </c>
      <c r="S89" s="33">
        <f t="shared" si="45"/>
        <v>0</v>
      </c>
      <c r="T89" s="26"/>
      <c r="U89" s="26"/>
      <c r="V89" s="26"/>
      <c r="W89" s="26"/>
      <c r="X89" s="26"/>
      <c r="Y89" s="26"/>
      <c r="Z89" s="26"/>
      <c r="AA89" s="26"/>
      <c r="AB89" s="26"/>
      <c r="AC89" s="26"/>
    </row>
    <row r="90" spans="1:29" s="25" customFormat="1" ht="72.75" x14ac:dyDescent="0.25">
      <c r="A90" s="27"/>
      <c r="B90" s="39">
        <v>31</v>
      </c>
      <c r="C90" s="81" t="s">
        <v>38</v>
      </c>
      <c r="D90" s="81" t="s">
        <v>149</v>
      </c>
      <c r="E90" s="77" t="s">
        <v>118</v>
      </c>
      <c r="F90" s="82" t="s">
        <v>21</v>
      </c>
      <c r="G90" s="83">
        <v>215.9</v>
      </c>
      <c r="H90" s="84">
        <v>20</v>
      </c>
      <c r="I90" s="58">
        <f t="shared" si="30"/>
        <v>4318</v>
      </c>
      <c r="J90" s="26"/>
      <c r="K90" s="29">
        <f t="shared" si="29"/>
        <v>31</v>
      </c>
      <c r="L90" s="81" t="s">
        <v>38</v>
      </c>
      <c r="M90" s="81" t="s">
        <v>149</v>
      </c>
      <c r="N90" s="30"/>
      <c r="O90" s="86" t="s">
        <v>21</v>
      </c>
      <c r="P90" s="31">
        <f t="shared" si="43"/>
        <v>215.9</v>
      </c>
      <c r="Q90" s="28"/>
      <c r="R90" s="32">
        <f t="shared" si="44"/>
        <v>20</v>
      </c>
      <c r="S90" s="33">
        <f t="shared" si="45"/>
        <v>0</v>
      </c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29" s="25" customFormat="1" ht="22.5" customHeight="1" x14ac:dyDescent="0.25">
      <c r="A91" s="27"/>
      <c r="B91" s="39">
        <v>32</v>
      </c>
      <c r="C91" s="81" t="s">
        <v>38</v>
      </c>
      <c r="D91" s="81" t="s">
        <v>106</v>
      </c>
      <c r="E91" s="77" t="s">
        <v>118</v>
      </c>
      <c r="F91" s="82" t="s">
        <v>21</v>
      </c>
      <c r="G91" s="83">
        <v>85.76</v>
      </c>
      <c r="H91" s="84">
        <v>18</v>
      </c>
      <c r="I91" s="58">
        <f t="shared" si="30"/>
        <v>1543.68</v>
      </c>
      <c r="J91" s="26"/>
      <c r="K91" s="29">
        <f t="shared" si="29"/>
        <v>32</v>
      </c>
      <c r="L91" s="81" t="s">
        <v>38</v>
      </c>
      <c r="M91" s="81" t="s">
        <v>106</v>
      </c>
      <c r="N91" s="30"/>
      <c r="O91" s="86" t="s">
        <v>21</v>
      </c>
      <c r="P91" s="31">
        <f t="shared" si="43"/>
        <v>85.76</v>
      </c>
      <c r="Q91" s="28"/>
      <c r="R91" s="32">
        <f t="shared" si="44"/>
        <v>18</v>
      </c>
      <c r="S91" s="33">
        <f t="shared" si="45"/>
        <v>0</v>
      </c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9" s="25" customFormat="1" ht="72" x14ac:dyDescent="0.25">
      <c r="A92" s="27"/>
      <c r="B92" s="39">
        <v>33</v>
      </c>
      <c r="C92" s="81" t="s">
        <v>38</v>
      </c>
      <c r="D92" s="81" t="s">
        <v>150</v>
      </c>
      <c r="E92" s="77" t="s">
        <v>118</v>
      </c>
      <c r="F92" s="82" t="s">
        <v>21</v>
      </c>
      <c r="G92" s="83">
        <v>309.66000000000003</v>
      </c>
      <c r="H92" s="84">
        <v>16</v>
      </c>
      <c r="I92" s="58">
        <f t="shared" si="30"/>
        <v>4954.5600000000004</v>
      </c>
      <c r="J92" s="26"/>
      <c r="K92" s="29">
        <f t="shared" si="29"/>
        <v>33</v>
      </c>
      <c r="L92" s="81" t="s">
        <v>38</v>
      </c>
      <c r="M92" s="81" t="s">
        <v>150</v>
      </c>
      <c r="N92" s="30"/>
      <c r="O92" s="86" t="s">
        <v>21</v>
      </c>
      <c r="P92" s="31">
        <f t="shared" ref="P92:P93" si="46">G92</f>
        <v>309.66000000000003</v>
      </c>
      <c r="Q92" s="28"/>
      <c r="R92" s="32">
        <f t="shared" ref="R92:R93" si="47">H92</f>
        <v>16</v>
      </c>
      <c r="S92" s="33">
        <f t="shared" ref="S92:S93" si="48">Q92*R92</f>
        <v>0</v>
      </c>
      <c r="T92" s="26"/>
      <c r="U92" s="26"/>
      <c r="V92" s="26"/>
      <c r="W92" s="26"/>
      <c r="X92" s="26"/>
      <c r="Y92" s="26"/>
      <c r="Z92" s="26"/>
      <c r="AA92" s="26"/>
      <c r="AB92" s="26"/>
      <c r="AC92" s="26"/>
    </row>
    <row r="93" spans="1:29" s="25" customFormat="1" ht="45" x14ac:dyDescent="0.25">
      <c r="A93" s="27"/>
      <c r="B93" s="39">
        <v>34</v>
      </c>
      <c r="C93" s="81" t="s">
        <v>38</v>
      </c>
      <c r="D93" s="81" t="s">
        <v>97</v>
      </c>
      <c r="E93" s="77" t="s">
        <v>118</v>
      </c>
      <c r="F93" s="82" t="s">
        <v>21</v>
      </c>
      <c r="G93" s="83">
        <v>532.17999999999995</v>
      </c>
      <c r="H93" s="84">
        <v>8</v>
      </c>
      <c r="I93" s="58">
        <f t="shared" si="30"/>
        <v>4257.4399999999996</v>
      </c>
      <c r="J93" s="26"/>
      <c r="K93" s="29">
        <f t="shared" si="29"/>
        <v>34</v>
      </c>
      <c r="L93" s="81" t="s">
        <v>38</v>
      </c>
      <c r="M93" s="81" t="s">
        <v>97</v>
      </c>
      <c r="N93" s="30"/>
      <c r="O93" s="86" t="s">
        <v>21</v>
      </c>
      <c r="P93" s="31">
        <f t="shared" si="46"/>
        <v>532.17999999999995</v>
      </c>
      <c r="Q93" s="28"/>
      <c r="R93" s="32">
        <f t="shared" si="47"/>
        <v>8</v>
      </c>
      <c r="S93" s="33">
        <f t="shared" si="48"/>
        <v>0</v>
      </c>
      <c r="T93" s="26"/>
      <c r="U93" s="26"/>
      <c r="V93" s="26"/>
      <c r="W93" s="26"/>
      <c r="X93" s="26"/>
      <c r="Y93" s="26"/>
      <c r="Z93" s="26"/>
      <c r="AA93" s="26"/>
      <c r="AB93" s="26"/>
      <c r="AC93" s="26"/>
    </row>
    <row r="94" spans="1:29" s="25" customFormat="1" ht="18" customHeight="1" x14ac:dyDescent="0.25">
      <c r="A94" s="27"/>
      <c r="B94" s="39">
        <v>35</v>
      </c>
      <c r="C94" s="81" t="s">
        <v>70</v>
      </c>
      <c r="D94" s="81" t="s">
        <v>71</v>
      </c>
      <c r="E94" s="77" t="s">
        <v>118</v>
      </c>
      <c r="F94" s="82" t="s">
        <v>21</v>
      </c>
      <c r="G94" s="83">
        <v>94.33</v>
      </c>
      <c r="H94" s="84">
        <v>10</v>
      </c>
      <c r="I94" s="58">
        <f t="shared" si="30"/>
        <v>943.3</v>
      </c>
      <c r="J94" s="26"/>
      <c r="K94" s="29">
        <f t="shared" ref="K94:K100" si="49">B94</f>
        <v>35</v>
      </c>
      <c r="L94" s="81" t="s">
        <v>70</v>
      </c>
      <c r="M94" s="81" t="s">
        <v>71</v>
      </c>
      <c r="N94" s="30"/>
      <c r="O94" s="86" t="s">
        <v>21</v>
      </c>
      <c r="P94" s="31">
        <f>G94</f>
        <v>94.33</v>
      </c>
      <c r="Q94" s="28"/>
      <c r="R94" s="32">
        <f>H94</f>
        <v>10</v>
      </c>
      <c r="S94" s="33">
        <f>Q94*R94</f>
        <v>0</v>
      </c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29" s="25" customFormat="1" ht="30" x14ac:dyDescent="0.25">
      <c r="A95" s="27"/>
      <c r="B95" s="39">
        <v>36</v>
      </c>
      <c r="C95" s="81" t="s">
        <v>72</v>
      </c>
      <c r="D95" s="81" t="s">
        <v>73</v>
      </c>
      <c r="E95" s="77" t="s">
        <v>109</v>
      </c>
      <c r="F95" s="82" t="s">
        <v>21</v>
      </c>
      <c r="G95" s="83">
        <v>61.53</v>
      </c>
      <c r="H95" s="84">
        <v>20</v>
      </c>
      <c r="I95" s="58">
        <f t="shared" si="30"/>
        <v>1230.5999999999999</v>
      </c>
      <c r="J95" s="26"/>
      <c r="K95" s="29">
        <f t="shared" si="49"/>
        <v>36</v>
      </c>
      <c r="L95" s="81" t="s">
        <v>72</v>
      </c>
      <c r="M95" s="81" t="s">
        <v>73</v>
      </c>
      <c r="N95" s="30"/>
      <c r="O95" s="86" t="s">
        <v>21</v>
      </c>
      <c r="P95" s="31">
        <f t="shared" ref="P95:P100" si="50">G95</f>
        <v>61.53</v>
      </c>
      <c r="Q95" s="28"/>
      <c r="R95" s="32">
        <f t="shared" ref="R95:R100" si="51">H95</f>
        <v>20</v>
      </c>
      <c r="S95" s="33">
        <f t="shared" ref="S95:S100" si="52">Q95*R95</f>
        <v>0</v>
      </c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9" s="25" customFormat="1" ht="30" x14ac:dyDescent="0.25">
      <c r="A96" s="27"/>
      <c r="B96" s="39">
        <v>37</v>
      </c>
      <c r="C96" s="81" t="s">
        <v>39</v>
      </c>
      <c r="D96" s="81" t="s">
        <v>50</v>
      </c>
      <c r="E96" s="77" t="s">
        <v>109</v>
      </c>
      <c r="F96" s="82" t="s">
        <v>21</v>
      </c>
      <c r="G96" s="83">
        <v>74.599999999999994</v>
      </c>
      <c r="H96" s="84">
        <v>20</v>
      </c>
      <c r="I96" s="58">
        <f t="shared" si="30"/>
        <v>1492</v>
      </c>
      <c r="J96" s="26"/>
      <c r="K96" s="29">
        <f t="shared" si="49"/>
        <v>37</v>
      </c>
      <c r="L96" s="81" t="s">
        <v>39</v>
      </c>
      <c r="M96" s="81" t="s">
        <v>50</v>
      </c>
      <c r="N96" s="30"/>
      <c r="O96" s="86" t="s">
        <v>21</v>
      </c>
      <c r="P96" s="31">
        <f t="shared" si="50"/>
        <v>74.599999999999994</v>
      </c>
      <c r="Q96" s="28"/>
      <c r="R96" s="32">
        <f t="shared" si="51"/>
        <v>20</v>
      </c>
      <c r="S96" s="33">
        <f t="shared" si="52"/>
        <v>0</v>
      </c>
      <c r="T96" s="26"/>
      <c r="U96" s="26"/>
      <c r="V96" s="26"/>
      <c r="W96" s="26"/>
      <c r="X96" s="26"/>
      <c r="Y96" s="26"/>
      <c r="Z96" s="26"/>
      <c r="AA96" s="26"/>
      <c r="AB96" s="26"/>
      <c r="AC96" s="26"/>
    </row>
    <row r="97" spans="1:29" s="25" customFormat="1" x14ac:dyDescent="0.25">
      <c r="A97" s="27"/>
      <c r="B97" s="39">
        <v>38</v>
      </c>
      <c r="C97" s="81" t="s">
        <v>86</v>
      </c>
      <c r="D97" s="81" t="s">
        <v>98</v>
      </c>
      <c r="E97" s="77" t="s">
        <v>118</v>
      </c>
      <c r="F97" s="82" t="s">
        <v>21</v>
      </c>
      <c r="G97" s="83">
        <v>153.81</v>
      </c>
      <c r="H97" s="84">
        <v>12</v>
      </c>
      <c r="I97" s="58">
        <f t="shared" si="30"/>
        <v>1845.72</v>
      </c>
      <c r="J97" s="26"/>
      <c r="K97" s="29">
        <f t="shared" si="49"/>
        <v>38</v>
      </c>
      <c r="L97" s="81" t="s">
        <v>86</v>
      </c>
      <c r="M97" s="81" t="s">
        <v>98</v>
      </c>
      <c r="N97" s="30"/>
      <c r="O97" s="86" t="s">
        <v>21</v>
      </c>
      <c r="P97" s="31">
        <f t="shared" si="50"/>
        <v>153.81</v>
      </c>
      <c r="Q97" s="28"/>
      <c r="R97" s="32">
        <f t="shared" si="51"/>
        <v>12</v>
      </c>
      <c r="S97" s="33">
        <f t="shared" si="52"/>
        <v>0</v>
      </c>
      <c r="T97" s="26"/>
      <c r="U97" s="26"/>
      <c r="V97" s="26"/>
      <c r="W97" s="26"/>
      <c r="X97" s="26"/>
      <c r="Y97" s="26"/>
      <c r="Z97" s="26"/>
      <c r="AA97" s="26"/>
      <c r="AB97" s="26"/>
      <c r="AC97" s="26"/>
    </row>
    <row r="98" spans="1:29" s="25" customFormat="1" ht="30" x14ac:dyDescent="0.25">
      <c r="A98" s="27"/>
      <c r="B98" s="39">
        <v>39</v>
      </c>
      <c r="C98" s="81" t="s">
        <v>54</v>
      </c>
      <c r="D98" s="81" t="s">
        <v>55</v>
      </c>
      <c r="E98" s="77" t="s">
        <v>119</v>
      </c>
      <c r="F98" s="82" t="s">
        <v>19</v>
      </c>
      <c r="G98" s="83">
        <v>242.92</v>
      </c>
      <c r="H98" s="84">
        <v>2</v>
      </c>
      <c r="I98" s="58">
        <f t="shared" si="30"/>
        <v>485.84</v>
      </c>
      <c r="J98" s="26"/>
      <c r="K98" s="29">
        <f t="shared" si="49"/>
        <v>39</v>
      </c>
      <c r="L98" s="81" t="s">
        <v>54</v>
      </c>
      <c r="M98" s="81" t="s">
        <v>55</v>
      </c>
      <c r="N98" s="30"/>
      <c r="O98" s="86" t="s">
        <v>19</v>
      </c>
      <c r="P98" s="31">
        <f t="shared" si="50"/>
        <v>242.92</v>
      </c>
      <c r="Q98" s="28"/>
      <c r="R98" s="32">
        <f t="shared" si="51"/>
        <v>2</v>
      </c>
      <c r="S98" s="33">
        <f t="shared" si="52"/>
        <v>0</v>
      </c>
      <c r="T98" s="26"/>
      <c r="U98" s="26"/>
      <c r="V98" s="26"/>
      <c r="W98" s="26"/>
      <c r="X98" s="26"/>
      <c r="Y98" s="26"/>
      <c r="Z98" s="26"/>
      <c r="AA98" s="26"/>
      <c r="AB98" s="26"/>
      <c r="AC98" s="26"/>
    </row>
    <row r="99" spans="1:29" s="25" customFormat="1" ht="30" x14ac:dyDescent="0.25">
      <c r="A99" s="27"/>
      <c r="B99" s="39">
        <v>40</v>
      </c>
      <c r="C99" s="81" t="s">
        <v>54</v>
      </c>
      <c r="D99" s="81" t="s">
        <v>99</v>
      </c>
      <c r="E99" s="77" t="s">
        <v>120</v>
      </c>
      <c r="F99" s="82" t="s">
        <v>21</v>
      </c>
      <c r="G99" s="83">
        <v>307.08</v>
      </c>
      <c r="H99" s="84">
        <v>2</v>
      </c>
      <c r="I99" s="58">
        <f t="shared" si="30"/>
        <v>614.16</v>
      </c>
      <c r="J99" s="26"/>
      <c r="K99" s="29">
        <f t="shared" si="49"/>
        <v>40</v>
      </c>
      <c r="L99" s="81" t="s">
        <v>54</v>
      </c>
      <c r="M99" s="81" t="s">
        <v>99</v>
      </c>
      <c r="N99" s="30"/>
      <c r="O99" s="86" t="s">
        <v>21</v>
      </c>
      <c r="P99" s="31">
        <f t="shared" si="50"/>
        <v>307.08</v>
      </c>
      <c r="Q99" s="28"/>
      <c r="R99" s="32">
        <f t="shared" si="51"/>
        <v>2</v>
      </c>
      <c r="S99" s="33">
        <f t="shared" si="52"/>
        <v>0</v>
      </c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s="25" customFormat="1" ht="30" x14ac:dyDescent="0.25">
      <c r="A100" s="27"/>
      <c r="B100" s="39">
        <v>41</v>
      </c>
      <c r="C100" s="81" t="s">
        <v>88</v>
      </c>
      <c r="D100" s="81" t="s">
        <v>100</v>
      </c>
      <c r="E100" s="77" t="s">
        <v>112</v>
      </c>
      <c r="F100" s="82" t="s">
        <v>18</v>
      </c>
      <c r="G100" s="83">
        <v>128.41999999999999</v>
      </c>
      <c r="H100" s="84">
        <v>3</v>
      </c>
      <c r="I100" s="58">
        <f t="shared" si="30"/>
        <v>385.26</v>
      </c>
      <c r="J100" s="26"/>
      <c r="K100" s="29">
        <f t="shared" si="49"/>
        <v>41</v>
      </c>
      <c r="L100" s="81" t="s">
        <v>88</v>
      </c>
      <c r="M100" s="81" t="s">
        <v>100</v>
      </c>
      <c r="N100" s="30"/>
      <c r="O100" s="86" t="s">
        <v>18</v>
      </c>
      <c r="P100" s="31">
        <f t="shared" si="50"/>
        <v>128.41999999999999</v>
      </c>
      <c r="Q100" s="28"/>
      <c r="R100" s="32">
        <f t="shared" si="51"/>
        <v>3</v>
      </c>
      <c r="S100" s="33">
        <f t="shared" si="52"/>
        <v>0</v>
      </c>
      <c r="T100" s="26"/>
      <c r="U100" s="26"/>
      <c r="V100" s="26"/>
      <c r="W100" s="26"/>
      <c r="X100" s="26"/>
      <c r="Y100" s="26"/>
      <c r="Z100" s="26"/>
      <c r="AA100" s="26"/>
      <c r="AB100" s="26"/>
      <c r="AC100" s="26"/>
    </row>
    <row r="101" spans="1:29" s="38" customFormat="1" ht="14.25" x14ac:dyDescent="0.25">
      <c r="A101" s="34"/>
      <c r="B101" s="89"/>
      <c r="C101" s="36" t="s">
        <v>20</v>
      </c>
      <c r="D101" s="11"/>
      <c r="E101" s="72"/>
      <c r="F101" s="74"/>
      <c r="G101" s="76"/>
      <c r="H101" s="75"/>
      <c r="I101" s="90">
        <f>SUM(I60:I100)</f>
        <v>261805.30039999998</v>
      </c>
      <c r="J101" s="13"/>
      <c r="K101" s="44"/>
      <c r="L101" s="73" t="str">
        <f t="shared" si="28"/>
        <v>ИТОГО:</v>
      </c>
      <c r="M101" s="11"/>
      <c r="N101" s="45"/>
      <c r="O101" s="74"/>
      <c r="P101" s="12"/>
      <c r="Q101" s="37"/>
      <c r="R101" s="46"/>
      <c r="S101" s="12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</row>
    <row r="102" spans="1:29" s="38" customFormat="1" ht="29.25" customHeight="1" x14ac:dyDescent="0.25">
      <c r="A102" s="34"/>
      <c r="B102" s="114" t="s">
        <v>163</v>
      </c>
      <c r="C102" s="115"/>
      <c r="D102" s="115"/>
      <c r="E102" s="115"/>
      <c r="F102" s="115"/>
      <c r="G102" s="115"/>
      <c r="H102" s="115"/>
      <c r="I102" s="116"/>
      <c r="J102" s="13"/>
      <c r="K102" s="117" t="s">
        <v>163</v>
      </c>
      <c r="L102" s="118"/>
      <c r="M102" s="118"/>
      <c r="N102" s="118"/>
      <c r="O102" s="118"/>
      <c r="P102" s="118"/>
      <c r="Q102" s="118"/>
      <c r="R102" s="118"/>
      <c r="S102" s="119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</row>
    <row r="103" spans="1:29" s="25" customFormat="1" ht="30" x14ac:dyDescent="0.25">
      <c r="A103" s="27"/>
      <c r="B103" s="39">
        <v>1</v>
      </c>
      <c r="C103" s="81" t="s">
        <v>51</v>
      </c>
      <c r="D103" s="81" t="s">
        <v>124</v>
      </c>
      <c r="E103" s="77" t="s">
        <v>113</v>
      </c>
      <c r="F103" s="82" t="s">
        <v>21</v>
      </c>
      <c r="G103" s="83">
        <v>55.37</v>
      </c>
      <c r="H103" s="84">
        <v>125</v>
      </c>
      <c r="I103" s="58">
        <f>G103*H103</f>
        <v>6921.25</v>
      </c>
      <c r="J103" s="26"/>
      <c r="K103" s="67">
        <f t="shared" ref="K103:K141" si="53">B103</f>
        <v>1</v>
      </c>
      <c r="L103" s="81" t="s">
        <v>51</v>
      </c>
      <c r="M103" s="81" t="s">
        <v>124</v>
      </c>
      <c r="N103" s="68"/>
      <c r="O103" s="86" t="s">
        <v>21</v>
      </c>
      <c r="P103" s="69">
        <f>G103</f>
        <v>55.37</v>
      </c>
      <c r="Q103" s="42"/>
      <c r="R103" s="84">
        <v>125</v>
      </c>
      <c r="S103" s="71">
        <f>Q103*R103</f>
        <v>0</v>
      </c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s="25" customFormat="1" ht="45" x14ac:dyDescent="0.25">
      <c r="A104" s="27"/>
      <c r="B104" s="39">
        <v>2</v>
      </c>
      <c r="C104" s="81" t="s">
        <v>75</v>
      </c>
      <c r="D104" s="81" t="s">
        <v>89</v>
      </c>
      <c r="E104" s="77" t="s">
        <v>109</v>
      </c>
      <c r="F104" s="82" t="s">
        <v>18</v>
      </c>
      <c r="G104" s="83">
        <v>162.35</v>
      </c>
      <c r="H104" s="84">
        <v>40</v>
      </c>
      <c r="I104" s="58">
        <f t="shared" ref="I104:I146" si="54">G104*H104</f>
        <v>6494</v>
      </c>
      <c r="J104" s="26"/>
      <c r="K104" s="29">
        <f t="shared" si="53"/>
        <v>2</v>
      </c>
      <c r="L104" s="81" t="s">
        <v>75</v>
      </c>
      <c r="M104" s="81" t="s">
        <v>89</v>
      </c>
      <c r="N104" s="30"/>
      <c r="O104" s="86" t="s">
        <v>18</v>
      </c>
      <c r="P104" s="31">
        <f>G104</f>
        <v>162.35</v>
      </c>
      <c r="Q104" s="28"/>
      <c r="R104" s="84">
        <v>40</v>
      </c>
      <c r="S104" s="33">
        <f t="shared" ref="S104:S109" si="55">Q104*R104</f>
        <v>0</v>
      </c>
      <c r="T104" s="26"/>
      <c r="U104" s="26"/>
      <c r="V104" s="26"/>
      <c r="W104" s="26"/>
      <c r="X104" s="26"/>
      <c r="Y104" s="26"/>
      <c r="Z104" s="26"/>
      <c r="AA104" s="26"/>
      <c r="AB104" s="26"/>
      <c r="AC104" s="26"/>
    </row>
    <row r="105" spans="1:29" s="25" customFormat="1" ht="30" x14ac:dyDescent="0.25">
      <c r="A105" s="27"/>
      <c r="B105" s="39">
        <v>3</v>
      </c>
      <c r="C105" s="81" t="s">
        <v>26</v>
      </c>
      <c r="D105" s="81" t="s">
        <v>40</v>
      </c>
      <c r="E105" s="77" t="s">
        <v>109</v>
      </c>
      <c r="F105" s="82" t="s">
        <v>21</v>
      </c>
      <c r="G105" s="83">
        <v>112.38</v>
      </c>
      <c r="H105" s="84">
        <v>20</v>
      </c>
      <c r="I105" s="58">
        <f t="shared" si="54"/>
        <v>2247.6</v>
      </c>
      <c r="J105" s="26"/>
      <c r="K105" s="29">
        <f t="shared" si="53"/>
        <v>3</v>
      </c>
      <c r="L105" s="81" t="s">
        <v>26</v>
      </c>
      <c r="M105" s="81" t="s">
        <v>40</v>
      </c>
      <c r="N105" s="30"/>
      <c r="O105" s="86" t="s">
        <v>21</v>
      </c>
      <c r="P105" s="31">
        <f>G105</f>
        <v>112.38</v>
      </c>
      <c r="Q105" s="28"/>
      <c r="R105" s="84">
        <v>20</v>
      </c>
      <c r="S105" s="33">
        <f t="shared" si="55"/>
        <v>0</v>
      </c>
      <c r="T105" s="26"/>
      <c r="U105" s="26"/>
      <c r="V105" s="26"/>
      <c r="W105" s="26"/>
      <c r="X105" s="26"/>
      <c r="Y105" s="26"/>
      <c r="Z105" s="26"/>
      <c r="AA105" s="26"/>
      <c r="AB105" s="26"/>
      <c r="AC105" s="26"/>
    </row>
    <row r="106" spans="1:29" s="25" customFormat="1" ht="30.75" customHeight="1" x14ac:dyDescent="0.25">
      <c r="A106" s="27"/>
      <c r="B106" s="39">
        <v>4</v>
      </c>
      <c r="C106" s="81" t="s">
        <v>103</v>
      </c>
      <c r="D106" s="81" t="s">
        <v>107</v>
      </c>
      <c r="E106" s="77" t="s">
        <v>109</v>
      </c>
      <c r="F106" s="82" t="s">
        <v>21</v>
      </c>
      <c r="G106" s="83">
        <v>68.91</v>
      </c>
      <c r="H106" s="84">
        <v>200</v>
      </c>
      <c r="I106" s="58">
        <f t="shared" si="54"/>
        <v>13782</v>
      </c>
      <c r="J106" s="26"/>
      <c r="K106" s="29">
        <f t="shared" si="53"/>
        <v>4</v>
      </c>
      <c r="L106" s="81" t="s">
        <v>103</v>
      </c>
      <c r="M106" s="81" t="s">
        <v>107</v>
      </c>
      <c r="N106" s="30"/>
      <c r="O106" s="86" t="s">
        <v>21</v>
      </c>
      <c r="P106" s="31">
        <f>G106</f>
        <v>68.91</v>
      </c>
      <c r="Q106" s="28"/>
      <c r="R106" s="84">
        <v>200</v>
      </c>
      <c r="S106" s="33">
        <f t="shared" si="55"/>
        <v>0</v>
      </c>
      <c r="T106" s="26"/>
      <c r="U106" s="26"/>
      <c r="V106" s="26"/>
      <c r="W106" s="26"/>
      <c r="X106" s="26"/>
      <c r="Y106" s="26"/>
      <c r="Z106" s="26"/>
      <c r="AA106" s="26"/>
      <c r="AB106" s="26"/>
      <c r="AC106" s="26"/>
    </row>
    <row r="107" spans="1:29" s="25" customFormat="1" ht="30" x14ac:dyDescent="0.25">
      <c r="A107" s="27"/>
      <c r="B107" s="39">
        <v>5</v>
      </c>
      <c r="C107" s="81" t="s">
        <v>26</v>
      </c>
      <c r="D107" s="81" t="s">
        <v>104</v>
      </c>
      <c r="E107" s="77" t="s">
        <v>109</v>
      </c>
      <c r="F107" s="82" t="s">
        <v>21</v>
      </c>
      <c r="G107" s="83">
        <v>70.27</v>
      </c>
      <c r="H107" s="84">
        <v>120</v>
      </c>
      <c r="I107" s="58">
        <f t="shared" si="54"/>
        <v>8432.4</v>
      </c>
      <c r="J107" s="26"/>
      <c r="K107" s="29">
        <f t="shared" si="53"/>
        <v>5</v>
      </c>
      <c r="L107" s="81" t="s">
        <v>26</v>
      </c>
      <c r="M107" s="81" t="s">
        <v>104</v>
      </c>
      <c r="N107" s="30"/>
      <c r="O107" s="86" t="s">
        <v>21</v>
      </c>
      <c r="P107" s="31">
        <f>G107</f>
        <v>70.27</v>
      </c>
      <c r="Q107" s="28"/>
      <c r="R107" s="84">
        <v>120</v>
      </c>
      <c r="S107" s="33">
        <f t="shared" si="55"/>
        <v>0</v>
      </c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s="25" customFormat="1" x14ac:dyDescent="0.25">
      <c r="A108" s="27"/>
      <c r="B108" s="39">
        <v>6</v>
      </c>
      <c r="C108" s="81" t="s">
        <v>27</v>
      </c>
      <c r="D108" s="81" t="s">
        <v>41</v>
      </c>
      <c r="E108" s="77" t="s">
        <v>112</v>
      </c>
      <c r="F108" s="82" t="s">
        <v>18</v>
      </c>
      <c r="G108" s="83">
        <v>131.16</v>
      </c>
      <c r="H108" s="85">
        <v>42.9</v>
      </c>
      <c r="I108" s="58">
        <f t="shared" si="54"/>
        <v>5626.7639999999992</v>
      </c>
      <c r="J108" s="26"/>
      <c r="K108" s="29">
        <f t="shared" si="53"/>
        <v>6</v>
      </c>
      <c r="L108" s="81" t="s">
        <v>27</v>
      </c>
      <c r="M108" s="81" t="s">
        <v>41</v>
      </c>
      <c r="N108" s="30"/>
      <c r="O108" s="86" t="s">
        <v>18</v>
      </c>
      <c r="P108" s="31">
        <f t="shared" ref="P108:P109" si="56">G108</f>
        <v>131.16</v>
      </c>
      <c r="Q108" s="28"/>
      <c r="R108" s="85">
        <v>42.9</v>
      </c>
      <c r="S108" s="33">
        <f t="shared" si="55"/>
        <v>0</v>
      </c>
      <c r="T108" s="26"/>
      <c r="U108" s="26"/>
      <c r="V108" s="26"/>
      <c r="W108" s="26"/>
      <c r="X108" s="26"/>
      <c r="Y108" s="26"/>
      <c r="Z108" s="26"/>
      <c r="AA108" s="26"/>
      <c r="AB108" s="26"/>
      <c r="AC108" s="26"/>
    </row>
    <row r="109" spans="1:29" s="25" customFormat="1" ht="16.5" customHeight="1" x14ac:dyDescent="0.25">
      <c r="A109" s="27"/>
      <c r="B109" s="39">
        <v>7</v>
      </c>
      <c r="C109" s="81" t="s">
        <v>57</v>
      </c>
      <c r="D109" s="81" t="s">
        <v>58</v>
      </c>
      <c r="E109" s="77" t="s">
        <v>113</v>
      </c>
      <c r="F109" s="82" t="s">
        <v>21</v>
      </c>
      <c r="G109" s="83">
        <v>95.84</v>
      </c>
      <c r="H109" s="84">
        <v>20</v>
      </c>
      <c r="I109" s="58">
        <f t="shared" si="54"/>
        <v>1916.8000000000002</v>
      </c>
      <c r="J109" s="26"/>
      <c r="K109" s="29">
        <f t="shared" si="53"/>
        <v>7</v>
      </c>
      <c r="L109" s="81" t="s">
        <v>57</v>
      </c>
      <c r="M109" s="81" t="s">
        <v>58</v>
      </c>
      <c r="N109" s="30"/>
      <c r="O109" s="86" t="s">
        <v>21</v>
      </c>
      <c r="P109" s="31">
        <f t="shared" si="56"/>
        <v>95.84</v>
      </c>
      <c r="Q109" s="28"/>
      <c r="R109" s="84">
        <v>20</v>
      </c>
      <c r="S109" s="33">
        <f t="shared" si="55"/>
        <v>0</v>
      </c>
      <c r="T109" s="26"/>
      <c r="U109" s="26"/>
      <c r="V109" s="26"/>
      <c r="W109" s="26"/>
      <c r="X109" s="26"/>
      <c r="Y109" s="26"/>
      <c r="Z109" s="26"/>
      <c r="AA109" s="26"/>
      <c r="AB109" s="26"/>
      <c r="AC109" s="26"/>
    </row>
    <row r="110" spans="1:29" s="25" customFormat="1" ht="16.5" customHeight="1" x14ac:dyDescent="0.25">
      <c r="A110" s="27"/>
      <c r="B110" s="39">
        <v>8</v>
      </c>
      <c r="C110" s="81" t="s">
        <v>77</v>
      </c>
      <c r="D110" s="81" t="s">
        <v>91</v>
      </c>
      <c r="E110" s="77" t="s">
        <v>118</v>
      </c>
      <c r="F110" s="82" t="s">
        <v>21</v>
      </c>
      <c r="G110" s="83">
        <v>443.99</v>
      </c>
      <c r="H110" s="84">
        <v>24</v>
      </c>
      <c r="I110" s="58">
        <f t="shared" si="54"/>
        <v>10655.76</v>
      </c>
      <c r="J110" s="26"/>
      <c r="K110" s="29">
        <f t="shared" si="53"/>
        <v>8</v>
      </c>
      <c r="L110" s="81" t="s">
        <v>77</v>
      </c>
      <c r="M110" s="81" t="s">
        <v>91</v>
      </c>
      <c r="N110" s="30"/>
      <c r="O110" s="86" t="s">
        <v>21</v>
      </c>
      <c r="P110" s="31">
        <f>G110</f>
        <v>443.99</v>
      </c>
      <c r="Q110" s="28"/>
      <c r="R110" s="84">
        <v>24</v>
      </c>
      <c r="S110" s="33">
        <f>Q110*R110</f>
        <v>0</v>
      </c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s="25" customFormat="1" ht="90.75" customHeight="1" x14ac:dyDescent="0.25">
      <c r="A111" s="27"/>
      <c r="B111" s="39">
        <v>9</v>
      </c>
      <c r="C111" s="81" t="s">
        <v>28</v>
      </c>
      <c r="D111" s="81" t="s">
        <v>151</v>
      </c>
      <c r="E111" s="77" t="s">
        <v>121</v>
      </c>
      <c r="F111" s="82" t="s">
        <v>21</v>
      </c>
      <c r="G111" s="83">
        <v>210.83</v>
      </c>
      <c r="H111" s="84">
        <v>300</v>
      </c>
      <c r="I111" s="58">
        <f t="shared" si="54"/>
        <v>63249.000000000007</v>
      </c>
      <c r="J111" s="26"/>
      <c r="K111" s="29">
        <f t="shared" si="53"/>
        <v>9</v>
      </c>
      <c r="L111" s="81" t="s">
        <v>28</v>
      </c>
      <c r="M111" s="81" t="s">
        <v>151</v>
      </c>
      <c r="N111" s="30"/>
      <c r="O111" s="86" t="s">
        <v>21</v>
      </c>
      <c r="P111" s="31">
        <f t="shared" ref="P111:P116" si="57">G111</f>
        <v>210.83</v>
      </c>
      <c r="Q111" s="28"/>
      <c r="R111" s="84">
        <v>300</v>
      </c>
      <c r="S111" s="33">
        <f t="shared" ref="S111:S116" si="58">Q111*R111</f>
        <v>0</v>
      </c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s="25" customFormat="1" ht="30" x14ac:dyDescent="0.25">
      <c r="A112" s="27"/>
      <c r="B112" s="39">
        <v>10</v>
      </c>
      <c r="C112" s="81" t="s">
        <v>29</v>
      </c>
      <c r="D112" s="81" t="s">
        <v>42</v>
      </c>
      <c r="E112" s="77" t="s">
        <v>116</v>
      </c>
      <c r="F112" s="82" t="s">
        <v>21</v>
      </c>
      <c r="G112" s="83">
        <v>73.27</v>
      </c>
      <c r="H112" s="84">
        <v>470</v>
      </c>
      <c r="I112" s="58">
        <f t="shared" si="54"/>
        <v>34436.9</v>
      </c>
      <c r="J112" s="26"/>
      <c r="K112" s="29">
        <f t="shared" si="53"/>
        <v>10</v>
      </c>
      <c r="L112" s="81" t="s">
        <v>29</v>
      </c>
      <c r="M112" s="81" t="s">
        <v>42</v>
      </c>
      <c r="N112" s="30"/>
      <c r="O112" s="86" t="s">
        <v>21</v>
      </c>
      <c r="P112" s="31">
        <f t="shared" si="57"/>
        <v>73.27</v>
      </c>
      <c r="Q112" s="28"/>
      <c r="R112" s="84">
        <v>470</v>
      </c>
      <c r="S112" s="33">
        <f t="shared" si="58"/>
        <v>0</v>
      </c>
      <c r="T112" s="26"/>
      <c r="U112" s="26"/>
      <c r="V112" s="26"/>
      <c r="W112" s="26"/>
      <c r="X112" s="26"/>
      <c r="Y112" s="26"/>
      <c r="Z112" s="26"/>
      <c r="AA112" s="26"/>
      <c r="AB112" s="26"/>
      <c r="AC112" s="26"/>
    </row>
    <row r="113" spans="1:29" s="25" customFormat="1" x14ac:dyDescent="0.25">
      <c r="A113" s="27"/>
      <c r="B113" s="39">
        <v>11</v>
      </c>
      <c r="C113" s="81" t="s">
        <v>78</v>
      </c>
      <c r="D113" s="81" t="s">
        <v>43</v>
      </c>
      <c r="E113" s="77" t="s">
        <v>109</v>
      </c>
      <c r="F113" s="82" t="s">
        <v>21</v>
      </c>
      <c r="G113" s="83">
        <v>70.87</v>
      </c>
      <c r="H113" s="84">
        <v>120</v>
      </c>
      <c r="I113" s="58">
        <f t="shared" si="54"/>
        <v>8504.4000000000015</v>
      </c>
      <c r="J113" s="26"/>
      <c r="K113" s="29">
        <f t="shared" si="53"/>
        <v>11</v>
      </c>
      <c r="L113" s="81" t="s">
        <v>78</v>
      </c>
      <c r="M113" s="81" t="s">
        <v>43</v>
      </c>
      <c r="N113" s="30"/>
      <c r="O113" s="86" t="s">
        <v>21</v>
      </c>
      <c r="P113" s="31">
        <f t="shared" si="57"/>
        <v>70.87</v>
      </c>
      <c r="Q113" s="28"/>
      <c r="R113" s="84">
        <v>120</v>
      </c>
      <c r="S113" s="33">
        <f t="shared" si="58"/>
        <v>0</v>
      </c>
      <c r="T113" s="26"/>
      <c r="U113" s="26"/>
      <c r="V113" s="26"/>
      <c r="W113" s="26"/>
      <c r="X113" s="26"/>
      <c r="Y113" s="26"/>
      <c r="Z113" s="26"/>
      <c r="AA113" s="26"/>
      <c r="AB113" s="26"/>
      <c r="AC113" s="26"/>
    </row>
    <row r="114" spans="1:29" s="25" customFormat="1" ht="30" x14ac:dyDescent="0.25">
      <c r="A114" s="27"/>
      <c r="B114" s="39">
        <v>12</v>
      </c>
      <c r="C114" s="81" t="s">
        <v>52</v>
      </c>
      <c r="D114" s="81" t="s">
        <v>53</v>
      </c>
      <c r="E114" s="77" t="s">
        <v>113</v>
      </c>
      <c r="F114" s="82" t="s">
        <v>21</v>
      </c>
      <c r="G114" s="83">
        <v>113.82</v>
      </c>
      <c r="H114" s="84">
        <v>12</v>
      </c>
      <c r="I114" s="58">
        <f t="shared" si="54"/>
        <v>1365.84</v>
      </c>
      <c r="J114" s="26"/>
      <c r="K114" s="29">
        <f t="shared" si="53"/>
        <v>12</v>
      </c>
      <c r="L114" s="81" t="s">
        <v>52</v>
      </c>
      <c r="M114" s="81" t="s">
        <v>53</v>
      </c>
      <c r="N114" s="30"/>
      <c r="O114" s="86" t="s">
        <v>21</v>
      </c>
      <c r="P114" s="31">
        <f t="shared" si="57"/>
        <v>113.82</v>
      </c>
      <c r="Q114" s="28"/>
      <c r="R114" s="84">
        <v>12</v>
      </c>
      <c r="S114" s="33">
        <f t="shared" si="58"/>
        <v>0</v>
      </c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29" s="25" customFormat="1" ht="30" x14ac:dyDescent="0.25">
      <c r="A115" s="27"/>
      <c r="B115" s="39">
        <v>13</v>
      </c>
      <c r="C115" s="81" t="s">
        <v>30</v>
      </c>
      <c r="D115" s="81" t="s">
        <v>44</v>
      </c>
      <c r="E115" s="77" t="s">
        <v>114</v>
      </c>
      <c r="F115" s="82" t="s">
        <v>21</v>
      </c>
      <c r="G115" s="83">
        <v>583.88</v>
      </c>
      <c r="H115" s="84">
        <v>11</v>
      </c>
      <c r="I115" s="58">
        <f t="shared" si="54"/>
        <v>6422.68</v>
      </c>
      <c r="J115" s="26"/>
      <c r="K115" s="29">
        <f t="shared" si="53"/>
        <v>13</v>
      </c>
      <c r="L115" s="81" t="s">
        <v>30</v>
      </c>
      <c r="M115" s="81" t="s">
        <v>44</v>
      </c>
      <c r="N115" s="30"/>
      <c r="O115" s="86" t="s">
        <v>21</v>
      </c>
      <c r="P115" s="31">
        <f t="shared" si="57"/>
        <v>583.88</v>
      </c>
      <c r="Q115" s="28"/>
      <c r="R115" s="84">
        <v>11</v>
      </c>
      <c r="S115" s="33">
        <f t="shared" si="58"/>
        <v>0</v>
      </c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s="25" customFormat="1" ht="49.5" customHeight="1" x14ac:dyDescent="0.25">
      <c r="A116" s="27"/>
      <c r="B116" s="39">
        <v>14</v>
      </c>
      <c r="C116" s="81" t="s">
        <v>31</v>
      </c>
      <c r="D116" s="81" t="s">
        <v>130</v>
      </c>
      <c r="E116" s="77" t="s">
        <v>118</v>
      </c>
      <c r="F116" s="82" t="s">
        <v>21</v>
      </c>
      <c r="G116" s="83">
        <v>791.67</v>
      </c>
      <c r="H116" s="84">
        <v>16</v>
      </c>
      <c r="I116" s="58">
        <f t="shared" si="54"/>
        <v>12666.72</v>
      </c>
      <c r="J116" s="26"/>
      <c r="K116" s="29">
        <f t="shared" si="53"/>
        <v>14</v>
      </c>
      <c r="L116" s="81" t="s">
        <v>31</v>
      </c>
      <c r="M116" s="81" t="s">
        <v>130</v>
      </c>
      <c r="N116" s="30"/>
      <c r="O116" s="86" t="s">
        <v>21</v>
      </c>
      <c r="P116" s="31">
        <f t="shared" si="57"/>
        <v>791.67</v>
      </c>
      <c r="Q116" s="28"/>
      <c r="R116" s="84">
        <v>16</v>
      </c>
      <c r="S116" s="33">
        <f t="shared" si="58"/>
        <v>0</v>
      </c>
      <c r="T116" s="26"/>
      <c r="U116" s="26"/>
      <c r="V116" s="26"/>
      <c r="W116" s="26"/>
      <c r="X116" s="26"/>
      <c r="Y116" s="26"/>
      <c r="Z116" s="26"/>
      <c r="AA116" s="26"/>
      <c r="AB116" s="26"/>
      <c r="AC116" s="26"/>
    </row>
    <row r="117" spans="1:29" s="25" customFormat="1" x14ac:dyDescent="0.25">
      <c r="A117" s="27"/>
      <c r="B117" s="39">
        <v>15</v>
      </c>
      <c r="C117" s="81" t="s">
        <v>31</v>
      </c>
      <c r="D117" s="81" t="s">
        <v>105</v>
      </c>
      <c r="E117" s="77" t="s">
        <v>116</v>
      </c>
      <c r="F117" s="82" t="s">
        <v>21</v>
      </c>
      <c r="G117" s="83">
        <v>196.16</v>
      </c>
      <c r="H117" s="84">
        <v>20</v>
      </c>
      <c r="I117" s="58">
        <f t="shared" si="54"/>
        <v>3923.2</v>
      </c>
      <c r="J117" s="26"/>
      <c r="K117" s="29">
        <f t="shared" si="53"/>
        <v>15</v>
      </c>
      <c r="L117" s="81" t="s">
        <v>31</v>
      </c>
      <c r="M117" s="81" t="s">
        <v>105</v>
      </c>
      <c r="N117" s="30"/>
      <c r="O117" s="86" t="s">
        <v>21</v>
      </c>
      <c r="P117" s="31">
        <f>G117</f>
        <v>196.16</v>
      </c>
      <c r="Q117" s="28"/>
      <c r="R117" s="84">
        <v>20</v>
      </c>
      <c r="S117" s="33">
        <f>Q117*R117</f>
        <v>0</v>
      </c>
      <c r="T117" s="26"/>
      <c r="U117" s="26"/>
      <c r="V117" s="26"/>
      <c r="W117" s="26"/>
      <c r="X117" s="26"/>
      <c r="Y117" s="26"/>
      <c r="Z117" s="26"/>
      <c r="AA117" s="26"/>
      <c r="AB117" s="26"/>
      <c r="AC117" s="26"/>
    </row>
    <row r="118" spans="1:29" s="25" customFormat="1" ht="30" x14ac:dyDescent="0.25">
      <c r="A118" s="27"/>
      <c r="B118" s="39">
        <v>16</v>
      </c>
      <c r="C118" s="81" t="s">
        <v>31</v>
      </c>
      <c r="D118" s="81" t="s">
        <v>94</v>
      </c>
      <c r="E118" s="77" t="s">
        <v>113</v>
      </c>
      <c r="F118" s="82" t="s">
        <v>21</v>
      </c>
      <c r="G118" s="83">
        <v>124.08</v>
      </c>
      <c r="H118" s="84">
        <v>10</v>
      </c>
      <c r="I118" s="58">
        <f t="shared" si="54"/>
        <v>1240.8</v>
      </c>
      <c r="J118" s="26"/>
      <c r="K118" s="29">
        <f t="shared" si="53"/>
        <v>16</v>
      </c>
      <c r="L118" s="81" t="s">
        <v>31</v>
      </c>
      <c r="M118" s="81" t="s">
        <v>94</v>
      </c>
      <c r="N118" s="30"/>
      <c r="O118" s="86" t="s">
        <v>21</v>
      </c>
      <c r="P118" s="31">
        <f t="shared" ref="P118:P124" si="59">G118</f>
        <v>124.08</v>
      </c>
      <c r="Q118" s="28"/>
      <c r="R118" s="84">
        <v>10</v>
      </c>
      <c r="S118" s="33">
        <f t="shared" ref="S118:S124" si="60">Q118*R118</f>
        <v>0</v>
      </c>
      <c r="T118" s="26"/>
      <c r="U118" s="26"/>
      <c r="V118" s="26"/>
      <c r="W118" s="26"/>
      <c r="X118" s="26"/>
      <c r="Y118" s="26"/>
      <c r="Z118" s="26"/>
      <c r="AA118" s="26"/>
      <c r="AB118" s="26"/>
      <c r="AC118" s="26"/>
    </row>
    <row r="119" spans="1:29" s="25" customFormat="1" ht="87" x14ac:dyDescent="0.25">
      <c r="A119" s="27"/>
      <c r="B119" s="39">
        <v>17</v>
      </c>
      <c r="C119" s="81" t="s">
        <v>79</v>
      </c>
      <c r="D119" s="81" t="s">
        <v>131</v>
      </c>
      <c r="E119" s="77" t="s">
        <v>118</v>
      </c>
      <c r="F119" s="82" t="s">
        <v>21</v>
      </c>
      <c r="G119" s="83">
        <v>716.67</v>
      </c>
      <c r="H119" s="84">
        <v>12</v>
      </c>
      <c r="I119" s="58">
        <f t="shared" si="54"/>
        <v>8600.0399999999991</v>
      </c>
      <c r="J119" s="26"/>
      <c r="K119" s="29">
        <f t="shared" si="53"/>
        <v>17</v>
      </c>
      <c r="L119" s="81" t="s">
        <v>79</v>
      </c>
      <c r="M119" s="81" t="s">
        <v>131</v>
      </c>
      <c r="N119" s="30"/>
      <c r="O119" s="86" t="s">
        <v>21</v>
      </c>
      <c r="P119" s="31">
        <f t="shared" si="59"/>
        <v>716.67</v>
      </c>
      <c r="Q119" s="28"/>
      <c r="R119" s="84">
        <v>12</v>
      </c>
      <c r="S119" s="33">
        <f t="shared" si="60"/>
        <v>0</v>
      </c>
      <c r="T119" s="26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s="25" customFormat="1" ht="76.5" customHeight="1" x14ac:dyDescent="0.25">
      <c r="A120" s="27"/>
      <c r="B120" s="39">
        <v>18</v>
      </c>
      <c r="C120" s="81" t="s">
        <v>59</v>
      </c>
      <c r="D120" s="81" t="s">
        <v>152</v>
      </c>
      <c r="E120" s="77" t="s">
        <v>121</v>
      </c>
      <c r="F120" s="82" t="s">
        <v>21</v>
      </c>
      <c r="G120" s="83">
        <v>155.83000000000001</v>
      </c>
      <c r="H120" s="84">
        <v>80</v>
      </c>
      <c r="I120" s="58">
        <f t="shared" si="54"/>
        <v>12466.400000000001</v>
      </c>
      <c r="J120" s="26"/>
      <c r="K120" s="29">
        <f t="shared" si="53"/>
        <v>18</v>
      </c>
      <c r="L120" s="81" t="s">
        <v>59</v>
      </c>
      <c r="M120" s="81" t="s">
        <v>152</v>
      </c>
      <c r="N120" s="30"/>
      <c r="O120" s="86" t="s">
        <v>21</v>
      </c>
      <c r="P120" s="31">
        <f t="shared" si="59"/>
        <v>155.83000000000001</v>
      </c>
      <c r="Q120" s="28"/>
      <c r="R120" s="84">
        <v>80</v>
      </c>
      <c r="S120" s="33">
        <f t="shared" si="60"/>
        <v>0</v>
      </c>
      <c r="T120" s="26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s="25" customFormat="1" ht="77.25" customHeight="1" x14ac:dyDescent="0.25">
      <c r="A121" s="27"/>
      <c r="B121" s="39">
        <v>19</v>
      </c>
      <c r="C121" s="81" t="s">
        <v>80</v>
      </c>
      <c r="D121" s="81" t="s">
        <v>133</v>
      </c>
      <c r="E121" s="77" t="s">
        <v>121</v>
      </c>
      <c r="F121" s="82" t="s">
        <v>21</v>
      </c>
      <c r="G121" s="83">
        <v>98.43</v>
      </c>
      <c r="H121" s="84">
        <v>60</v>
      </c>
      <c r="I121" s="58">
        <f t="shared" si="54"/>
        <v>5905.8</v>
      </c>
      <c r="J121" s="26"/>
      <c r="K121" s="29">
        <f t="shared" si="53"/>
        <v>19</v>
      </c>
      <c r="L121" s="81" t="s">
        <v>80</v>
      </c>
      <c r="M121" s="81" t="s">
        <v>133</v>
      </c>
      <c r="N121" s="30"/>
      <c r="O121" s="86" t="s">
        <v>21</v>
      </c>
      <c r="P121" s="31">
        <f t="shared" si="59"/>
        <v>98.43</v>
      </c>
      <c r="Q121" s="28"/>
      <c r="R121" s="84">
        <v>60</v>
      </c>
      <c r="S121" s="33">
        <f t="shared" si="60"/>
        <v>0</v>
      </c>
      <c r="T121" s="26"/>
      <c r="U121" s="26"/>
      <c r="V121" s="26"/>
      <c r="W121" s="26"/>
      <c r="X121" s="26"/>
      <c r="Y121" s="26"/>
      <c r="Z121" s="26"/>
      <c r="AA121" s="26"/>
      <c r="AB121" s="26"/>
      <c r="AC121" s="26"/>
    </row>
    <row r="122" spans="1:29" s="25" customFormat="1" ht="15.75" customHeight="1" x14ac:dyDescent="0.25">
      <c r="A122" s="27"/>
      <c r="B122" s="39">
        <v>20</v>
      </c>
      <c r="C122" s="81" t="s">
        <v>60</v>
      </c>
      <c r="D122" s="81" t="s">
        <v>61</v>
      </c>
      <c r="E122" s="77" t="s">
        <v>114</v>
      </c>
      <c r="F122" s="82" t="s">
        <v>21</v>
      </c>
      <c r="G122" s="83">
        <v>92.28</v>
      </c>
      <c r="H122" s="84">
        <v>7</v>
      </c>
      <c r="I122" s="58">
        <f t="shared" si="54"/>
        <v>645.96</v>
      </c>
      <c r="J122" s="26"/>
      <c r="K122" s="29">
        <f t="shared" si="53"/>
        <v>20</v>
      </c>
      <c r="L122" s="81" t="s">
        <v>60</v>
      </c>
      <c r="M122" s="81" t="s">
        <v>61</v>
      </c>
      <c r="N122" s="30"/>
      <c r="O122" s="86" t="s">
        <v>21</v>
      </c>
      <c r="P122" s="31">
        <f t="shared" si="59"/>
        <v>92.28</v>
      </c>
      <c r="Q122" s="28"/>
      <c r="R122" s="84">
        <v>7</v>
      </c>
      <c r="S122" s="33">
        <f t="shared" si="60"/>
        <v>0</v>
      </c>
      <c r="T122" s="26"/>
      <c r="U122" s="26"/>
      <c r="V122" s="26"/>
      <c r="W122" s="26"/>
      <c r="X122" s="26"/>
      <c r="Y122" s="26"/>
      <c r="Z122" s="26"/>
      <c r="AA122" s="26"/>
      <c r="AB122" s="26"/>
      <c r="AC122" s="26"/>
    </row>
    <row r="123" spans="1:29" s="25" customFormat="1" ht="87" x14ac:dyDescent="0.25">
      <c r="A123" s="27"/>
      <c r="B123" s="39">
        <v>21</v>
      </c>
      <c r="C123" s="81" t="s">
        <v>108</v>
      </c>
      <c r="D123" s="81" t="s">
        <v>153</v>
      </c>
      <c r="E123" s="77" t="s">
        <v>121</v>
      </c>
      <c r="F123" s="82" t="s">
        <v>21</v>
      </c>
      <c r="G123" s="83">
        <v>172.26</v>
      </c>
      <c r="H123" s="84">
        <v>80</v>
      </c>
      <c r="I123" s="58">
        <f t="shared" si="54"/>
        <v>13780.8</v>
      </c>
      <c r="J123" s="26"/>
      <c r="K123" s="29">
        <f t="shared" si="53"/>
        <v>21</v>
      </c>
      <c r="L123" s="81" t="s">
        <v>108</v>
      </c>
      <c r="M123" s="81" t="s">
        <v>153</v>
      </c>
      <c r="N123" s="30"/>
      <c r="O123" s="86" t="s">
        <v>21</v>
      </c>
      <c r="P123" s="31">
        <f t="shared" si="59"/>
        <v>172.26</v>
      </c>
      <c r="Q123" s="28"/>
      <c r="R123" s="84">
        <v>80</v>
      </c>
      <c r="S123" s="33">
        <f t="shared" si="60"/>
        <v>0</v>
      </c>
      <c r="T123" s="26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s="25" customFormat="1" ht="101.25" customHeight="1" x14ac:dyDescent="0.25">
      <c r="A124" s="27"/>
      <c r="B124" s="39">
        <v>22</v>
      </c>
      <c r="C124" s="81" t="s">
        <v>81</v>
      </c>
      <c r="D124" s="81" t="s">
        <v>154</v>
      </c>
      <c r="E124" s="77" t="s">
        <v>121</v>
      </c>
      <c r="F124" s="82" t="s">
        <v>21</v>
      </c>
      <c r="G124" s="83">
        <v>154.46</v>
      </c>
      <c r="H124" s="84">
        <v>240</v>
      </c>
      <c r="I124" s="58">
        <f t="shared" si="54"/>
        <v>37070.400000000001</v>
      </c>
      <c r="J124" s="26"/>
      <c r="K124" s="29">
        <f t="shared" si="53"/>
        <v>22</v>
      </c>
      <c r="L124" s="81" t="s">
        <v>81</v>
      </c>
      <c r="M124" s="81" t="s">
        <v>154</v>
      </c>
      <c r="N124" s="30"/>
      <c r="O124" s="86" t="s">
        <v>21</v>
      </c>
      <c r="P124" s="31">
        <f t="shared" si="59"/>
        <v>154.46</v>
      </c>
      <c r="Q124" s="28"/>
      <c r="R124" s="84">
        <v>240</v>
      </c>
      <c r="S124" s="33">
        <f t="shared" si="60"/>
        <v>0</v>
      </c>
      <c r="T124" s="26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s="25" customFormat="1" ht="48" customHeight="1" x14ac:dyDescent="0.25">
      <c r="A125" s="27"/>
      <c r="B125" s="39">
        <v>23</v>
      </c>
      <c r="C125" s="81" t="s">
        <v>33</v>
      </c>
      <c r="D125" s="81" t="s">
        <v>145</v>
      </c>
      <c r="E125" s="77" t="s">
        <v>118</v>
      </c>
      <c r="F125" s="82" t="s">
        <v>21</v>
      </c>
      <c r="G125" s="83">
        <v>439.79</v>
      </c>
      <c r="H125" s="84">
        <v>24</v>
      </c>
      <c r="I125" s="58">
        <f t="shared" si="54"/>
        <v>10554.960000000001</v>
      </c>
      <c r="J125" s="26"/>
      <c r="K125" s="29">
        <f t="shared" si="53"/>
        <v>23</v>
      </c>
      <c r="L125" s="81" t="s">
        <v>33</v>
      </c>
      <c r="M125" s="81" t="s">
        <v>145</v>
      </c>
      <c r="N125" s="30"/>
      <c r="O125" s="86" t="s">
        <v>21</v>
      </c>
      <c r="P125" s="31">
        <f>G125</f>
        <v>439.79</v>
      </c>
      <c r="Q125" s="28"/>
      <c r="R125" s="84">
        <v>24</v>
      </c>
      <c r="S125" s="33">
        <f>Q125*R125</f>
        <v>0</v>
      </c>
      <c r="T125" s="26"/>
      <c r="U125" s="26"/>
      <c r="V125" s="26"/>
      <c r="W125" s="26"/>
      <c r="X125" s="26"/>
      <c r="Y125" s="26"/>
      <c r="Z125" s="26"/>
      <c r="AA125" s="26"/>
      <c r="AB125" s="26"/>
      <c r="AC125" s="26"/>
    </row>
    <row r="126" spans="1:29" s="25" customFormat="1" ht="18" customHeight="1" x14ac:dyDescent="0.25">
      <c r="A126" s="27"/>
      <c r="B126" s="39">
        <v>24</v>
      </c>
      <c r="C126" s="81" t="s">
        <v>82</v>
      </c>
      <c r="D126" s="81" t="s">
        <v>95</v>
      </c>
      <c r="E126" s="77" t="s">
        <v>113</v>
      </c>
      <c r="F126" s="82" t="s">
        <v>21</v>
      </c>
      <c r="G126" s="83">
        <v>164.99</v>
      </c>
      <c r="H126" s="84">
        <v>85</v>
      </c>
      <c r="I126" s="58">
        <f t="shared" si="54"/>
        <v>14024.150000000001</v>
      </c>
      <c r="J126" s="26"/>
      <c r="K126" s="29">
        <f t="shared" si="53"/>
        <v>24</v>
      </c>
      <c r="L126" s="81" t="s">
        <v>82</v>
      </c>
      <c r="M126" s="81" t="s">
        <v>95</v>
      </c>
      <c r="N126" s="30"/>
      <c r="O126" s="86" t="s">
        <v>21</v>
      </c>
      <c r="P126" s="31">
        <f t="shared" ref="P126:P131" si="61">G126</f>
        <v>164.99</v>
      </c>
      <c r="Q126" s="28"/>
      <c r="R126" s="84">
        <v>85</v>
      </c>
      <c r="S126" s="33">
        <f t="shared" ref="S126:S131" si="62">Q126*R126</f>
        <v>0</v>
      </c>
      <c r="T126" s="26"/>
      <c r="U126" s="26"/>
      <c r="V126" s="26"/>
      <c r="W126" s="26"/>
      <c r="X126" s="26"/>
      <c r="Y126" s="26"/>
      <c r="Z126" s="26"/>
      <c r="AA126" s="26"/>
      <c r="AB126" s="26"/>
      <c r="AC126" s="26"/>
    </row>
    <row r="127" spans="1:29" s="25" customFormat="1" ht="67.5" customHeight="1" x14ac:dyDescent="0.25">
      <c r="A127" s="27"/>
      <c r="B127" s="39">
        <v>25</v>
      </c>
      <c r="C127" s="81" t="s">
        <v>62</v>
      </c>
      <c r="D127" s="81" t="s">
        <v>146</v>
      </c>
      <c r="E127" s="77" t="s">
        <v>113</v>
      </c>
      <c r="F127" s="82" t="s">
        <v>21</v>
      </c>
      <c r="G127" s="83">
        <v>205.08</v>
      </c>
      <c r="H127" s="84">
        <v>250</v>
      </c>
      <c r="I127" s="58">
        <f t="shared" si="54"/>
        <v>51270</v>
      </c>
      <c r="J127" s="26"/>
      <c r="K127" s="29">
        <f t="shared" si="53"/>
        <v>25</v>
      </c>
      <c r="L127" s="81" t="s">
        <v>62</v>
      </c>
      <c r="M127" s="81" t="s">
        <v>146</v>
      </c>
      <c r="N127" s="30"/>
      <c r="O127" s="86" t="s">
        <v>21</v>
      </c>
      <c r="P127" s="31">
        <f t="shared" si="61"/>
        <v>205.08</v>
      </c>
      <c r="Q127" s="28"/>
      <c r="R127" s="84">
        <v>250</v>
      </c>
      <c r="S127" s="33">
        <f t="shared" si="62"/>
        <v>0</v>
      </c>
      <c r="T127" s="26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s="25" customFormat="1" ht="51.75" customHeight="1" x14ac:dyDescent="0.25">
      <c r="A128" s="27"/>
      <c r="B128" s="39">
        <v>26</v>
      </c>
      <c r="C128" s="81" t="s">
        <v>63</v>
      </c>
      <c r="D128" s="81" t="s">
        <v>64</v>
      </c>
      <c r="E128" s="77" t="s">
        <v>113</v>
      </c>
      <c r="F128" s="82" t="s">
        <v>21</v>
      </c>
      <c r="G128" s="83">
        <v>181.49</v>
      </c>
      <c r="H128" s="84">
        <v>200</v>
      </c>
      <c r="I128" s="58">
        <f t="shared" si="54"/>
        <v>36298</v>
      </c>
      <c r="J128" s="26"/>
      <c r="K128" s="29">
        <f t="shared" si="53"/>
        <v>26</v>
      </c>
      <c r="L128" s="81" t="s">
        <v>63</v>
      </c>
      <c r="M128" s="81" t="s">
        <v>64</v>
      </c>
      <c r="N128" s="30"/>
      <c r="O128" s="86" t="s">
        <v>21</v>
      </c>
      <c r="P128" s="31">
        <f t="shared" si="61"/>
        <v>181.49</v>
      </c>
      <c r="Q128" s="28"/>
      <c r="R128" s="84">
        <v>200</v>
      </c>
      <c r="S128" s="33">
        <f t="shared" si="62"/>
        <v>0</v>
      </c>
      <c r="T128" s="26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s="25" customFormat="1" ht="18" customHeight="1" x14ac:dyDescent="0.25">
      <c r="A129" s="27"/>
      <c r="B129" s="39">
        <v>27</v>
      </c>
      <c r="C129" s="81" t="s">
        <v>34</v>
      </c>
      <c r="D129" s="81" t="s">
        <v>46</v>
      </c>
      <c r="E129" s="77" t="s">
        <v>113</v>
      </c>
      <c r="F129" s="82" t="s">
        <v>21</v>
      </c>
      <c r="G129" s="83">
        <v>103.57</v>
      </c>
      <c r="H129" s="84">
        <v>280</v>
      </c>
      <c r="I129" s="58">
        <f t="shared" si="54"/>
        <v>28999.599999999999</v>
      </c>
      <c r="J129" s="26"/>
      <c r="K129" s="29">
        <f t="shared" si="53"/>
        <v>27</v>
      </c>
      <c r="L129" s="81" t="s">
        <v>34</v>
      </c>
      <c r="M129" s="81" t="s">
        <v>46</v>
      </c>
      <c r="N129" s="30"/>
      <c r="O129" s="86" t="s">
        <v>21</v>
      </c>
      <c r="P129" s="31">
        <f t="shared" si="61"/>
        <v>103.57</v>
      </c>
      <c r="Q129" s="28"/>
      <c r="R129" s="84">
        <v>280</v>
      </c>
      <c r="S129" s="33">
        <f t="shared" si="62"/>
        <v>0</v>
      </c>
      <c r="T129" s="26"/>
      <c r="U129" s="26"/>
      <c r="V129" s="26"/>
      <c r="W129" s="26"/>
      <c r="X129" s="26"/>
      <c r="Y129" s="26"/>
      <c r="Z129" s="26"/>
      <c r="AA129" s="26"/>
      <c r="AB129" s="26"/>
      <c r="AC129" s="26"/>
    </row>
    <row r="130" spans="1:29" s="25" customFormat="1" ht="18" customHeight="1" x14ac:dyDescent="0.25">
      <c r="A130" s="27"/>
      <c r="B130" s="39">
        <v>28</v>
      </c>
      <c r="C130" s="81" t="s">
        <v>36</v>
      </c>
      <c r="D130" s="81" t="s">
        <v>48</v>
      </c>
      <c r="E130" s="77" t="s">
        <v>113</v>
      </c>
      <c r="F130" s="82" t="s">
        <v>21</v>
      </c>
      <c r="G130" s="83">
        <v>63.86</v>
      </c>
      <c r="H130" s="84">
        <v>160</v>
      </c>
      <c r="I130" s="58">
        <f t="shared" si="54"/>
        <v>10217.6</v>
      </c>
      <c r="J130" s="26"/>
      <c r="K130" s="29">
        <f t="shared" si="53"/>
        <v>28</v>
      </c>
      <c r="L130" s="81" t="s">
        <v>36</v>
      </c>
      <c r="M130" s="81" t="s">
        <v>48</v>
      </c>
      <c r="N130" s="30"/>
      <c r="O130" s="86" t="s">
        <v>21</v>
      </c>
      <c r="P130" s="31">
        <f t="shared" si="61"/>
        <v>63.86</v>
      </c>
      <c r="Q130" s="28"/>
      <c r="R130" s="84">
        <v>160</v>
      </c>
      <c r="S130" s="33">
        <f t="shared" si="62"/>
        <v>0</v>
      </c>
      <c r="T130" s="26"/>
      <c r="U130" s="26"/>
      <c r="V130" s="26"/>
      <c r="W130" s="26"/>
      <c r="X130" s="26"/>
      <c r="Y130" s="26"/>
      <c r="Z130" s="26"/>
      <c r="AA130" s="26"/>
      <c r="AB130" s="26"/>
      <c r="AC130" s="26"/>
    </row>
    <row r="131" spans="1:29" s="25" customFormat="1" ht="42.75" customHeight="1" x14ac:dyDescent="0.25">
      <c r="A131" s="27"/>
      <c r="B131" s="39">
        <v>29</v>
      </c>
      <c r="C131" s="81" t="s">
        <v>37</v>
      </c>
      <c r="D131" s="81" t="s">
        <v>49</v>
      </c>
      <c r="E131" s="77" t="s">
        <v>113</v>
      </c>
      <c r="F131" s="82" t="s">
        <v>21</v>
      </c>
      <c r="G131" s="83">
        <v>72.84</v>
      </c>
      <c r="H131" s="84">
        <v>190</v>
      </c>
      <c r="I131" s="58">
        <f t="shared" si="54"/>
        <v>13839.6</v>
      </c>
      <c r="J131" s="26"/>
      <c r="K131" s="29">
        <f t="shared" si="53"/>
        <v>29</v>
      </c>
      <c r="L131" s="81" t="s">
        <v>37</v>
      </c>
      <c r="M131" s="81" t="s">
        <v>49</v>
      </c>
      <c r="N131" s="30"/>
      <c r="O131" s="86" t="s">
        <v>21</v>
      </c>
      <c r="P131" s="31">
        <f t="shared" si="61"/>
        <v>72.84</v>
      </c>
      <c r="Q131" s="28"/>
      <c r="R131" s="84">
        <v>190</v>
      </c>
      <c r="S131" s="33">
        <f t="shared" si="62"/>
        <v>0</v>
      </c>
      <c r="T131" s="26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29" s="25" customFormat="1" ht="18" customHeight="1" x14ac:dyDescent="0.25">
      <c r="A132" s="27"/>
      <c r="B132" s="39">
        <v>30</v>
      </c>
      <c r="C132" s="81" t="s">
        <v>83</v>
      </c>
      <c r="D132" s="81" t="s">
        <v>96</v>
      </c>
      <c r="E132" s="77" t="s">
        <v>113</v>
      </c>
      <c r="F132" s="82" t="s">
        <v>21</v>
      </c>
      <c r="G132" s="83">
        <v>87.16</v>
      </c>
      <c r="H132" s="84">
        <v>40</v>
      </c>
      <c r="I132" s="58">
        <f t="shared" si="54"/>
        <v>3486.3999999999996</v>
      </c>
      <c r="J132" s="26"/>
      <c r="K132" s="29">
        <f t="shared" si="53"/>
        <v>30</v>
      </c>
      <c r="L132" s="81" t="s">
        <v>83</v>
      </c>
      <c r="M132" s="81" t="s">
        <v>96</v>
      </c>
      <c r="N132" s="30"/>
      <c r="O132" s="86" t="s">
        <v>21</v>
      </c>
      <c r="P132" s="31">
        <f>G132</f>
        <v>87.16</v>
      </c>
      <c r="Q132" s="28"/>
      <c r="R132" s="84">
        <v>40</v>
      </c>
      <c r="S132" s="33">
        <f>Q132*R132</f>
        <v>0</v>
      </c>
      <c r="T132" s="26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s="25" customFormat="1" ht="47.25" customHeight="1" x14ac:dyDescent="0.25">
      <c r="A133" s="27"/>
      <c r="B133" s="39">
        <v>31</v>
      </c>
      <c r="C133" s="81" t="s">
        <v>66</v>
      </c>
      <c r="D133" s="81" t="s">
        <v>136</v>
      </c>
      <c r="E133" s="77"/>
      <c r="F133" s="82" t="s">
        <v>21</v>
      </c>
      <c r="G133" s="83">
        <v>144.58000000000001</v>
      </c>
      <c r="H133" s="84">
        <v>20</v>
      </c>
      <c r="I133" s="58">
        <f t="shared" si="54"/>
        <v>2891.6000000000004</v>
      </c>
      <c r="J133" s="26"/>
      <c r="K133" s="29">
        <f t="shared" si="53"/>
        <v>31</v>
      </c>
      <c r="L133" s="81" t="s">
        <v>66</v>
      </c>
      <c r="M133" s="81" t="s">
        <v>136</v>
      </c>
      <c r="N133" s="30"/>
      <c r="O133" s="86" t="s">
        <v>21</v>
      </c>
      <c r="P133" s="31">
        <f t="shared" ref="P133:P137" si="63">G133</f>
        <v>144.58000000000001</v>
      </c>
      <c r="Q133" s="28"/>
      <c r="R133" s="84">
        <v>20</v>
      </c>
      <c r="S133" s="33">
        <f t="shared" ref="S133:S137" si="64">Q133*R133</f>
        <v>0</v>
      </c>
      <c r="T133" s="26"/>
      <c r="U133" s="26"/>
      <c r="V133" s="26"/>
      <c r="W133" s="26"/>
      <c r="X133" s="26"/>
      <c r="Y133" s="26"/>
      <c r="Z133" s="26"/>
      <c r="AA133" s="26"/>
      <c r="AB133" s="26"/>
      <c r="AC133" s="26"/>
    </row>
    <row r="134" spans="1:29" s="25" customFormat="1" ht="30" x14ac:dyDescent="0.25">
      <c r="A134" s="27"/>
      <c r="B134" s="39">
        <v>32</v>
      </c>
      <c r="C134" s="81" t="s">
        <v>67</v>
      </c>
      <c r="D134" s="81" t="s">
        <v>68</v>
      </c>
      <c r="E134" s="77" t="s">
        <v>113</v>
      </c>
      <c r="F134" s="82" t="s">
        <v>21</v>
      </c>
      <c r="G134" s="83">
        <v>61.53</v>
      </c>
      <c r="H134" s="84">
        <v>100</v>
      </c>
      <c r="I134" s="58">
        <f t="shared" si="54"/>
        <v>6153</v>
      </c>
      <c r="J134" s="26"/>
      <c r="K134" s="29">
        <f t="shared" si="53"/>
        <v>32</v>
      </c>
      <c r="L134" s="81" t="s">
        <v>67</v>
      </c>
      <c r="M134" s="81" t="s">
        <v>68</v>
      </c>
      <c r="N134" s="30"/>
      <c r="O134" s="86" t="s">
        <v>21</v>
      </c>
      <c r="P134" s="31">
        <f t="shared" si="63"/>
        <v>61.53</v>
      </c>
      <c r="Q134" s="28"/>
      <c r="R134" s="84">
        <v>100</v>
      </c>
      <c r="S134" s="33">
        <f t="shared" si="64"/>
        <v>0</v>
      </c>
      <c r="T134" s="26"/>
      <c r="U134" s="26"/>
      <c r="V134" s="26"/>
      <c r="W134" s="26"/>
      <c r="X134" s="26"/>
      <c r="Y134" s="26"/>
      <c r="Z134" s="26"/>
      <c r="AA134" s="26"/>
      <c r="AB134" s="26"/>
      <c r="AC134" s="26"/>
    </row>
    <row r="135" spans="1:29" s="25" customFormat="1" ht="30" x14ac:dyDescent="0.25">
      <c r="A135" s="27"/>
      <c r="B135" s="39">
        <v>33</v>
      </c>
      <c r="C135" s="81" t="s">
        <v>84</v>
      </c>
      <c r="D135" s="81" t="s">
        <v>65</v>
      </c>
      <c r="E135" s="77" t="s">
        <v>113</v>
      </c>
      <c r="F135" s="82" t="s">
        <v>21</v>
      </c>
      <c r="G135" s="83">
        <v>60.68</v>
      </c>
      <c r="H135" s="84">
        <v>34</v>
      </c>
      <c r="I135" s="58">
        <f t="shared" si="54"/>
        <v>2063.12</v>
      </c>
      <c r="J135" s="26"/>
      <c r="K135" s="29">
        <f t="shared" si="53"/>
        <v>33</v>
      </c>
      <c r="L135" s="81" t="s">
        <v>84</v>
      </c>
      <c r="M135" s="81" t="s">
        <v>65</v>
      </c>
      <c r="N135" s="30"/>
      <c r="O135" s="86" t="s">
        <v>21</v>
      </c>
      <c r="P135" s="31">
        <f t="shared" si="63"/>
        <v>60.68</v>
      </c>
      <c r="Q135" s="28"/>
      <c r="R135" s="84">
        <v>34</v>
      </c>
      <c r="S135" s="33">
        <f t="shared" si="64"/>
        <v>0</v>
      </c>
      <c r="T135" s="26"/>
      <c r="U135" s="26"/>
      <c r="V135" s="26"/>
      <c r="W135" s="26"/>
      <c r="X135" s="26"/>
      <c r="Y135" s="26"/>
      <c r="Z135" s="26"/>
      <c r="AA135" s="26"/>
      <c r="AB135" s="26"/>
      <c r="AC135" s="26"/>
    </row>
    <row r="136" spans="1:29" s="25" customFormat="1" ht="84" customHeight="1" x14ac:dyDescent="0.25">
      <c r="A136" s="27"/>
      <c r="B136" s="39">
        <v>34</v>
      </c>
      <c r="C136" s="81" t="s">
        <v>38</v>
      </c>
      <c r="D136" s="81" t="s">
        <v>155</v>
      </c>
      <c r="E136" s="77" t="s">
        <v>118</v>
      </c>
      <c r="F136" s="82" t="s">
        <v>21</v>
      </c>
      <c r="G136" s="83">
        <v>215.9</v>
      </c>
      <c r="H136" s="84">
        <v>16</v>
      </c>
      <c r="I136" s="58">
        <f t="shared" si="54"/>
        <v>3454.4</v>
      </c>
      <c r="J136" s="26"/>
      <c r="K136" s="29">
        <f t="shared" si="53"/>
        <v>34</v>
      </c>
      <c r="L136" s="81" t="s">
        <v>38</v>
      </c>
      <c r="M136" s="81" t="s">
        <v>155</v>
      </c>
      <c r="N136" s="30"/>
      <c r="O136" s="86" t="s">
        <v>21</v>
      </c>
      <c r="P136" s="31">
        <f t="shared" si="63"/>
        <v>215.9</v>
      </c>
      <c r="Q136" s="28"/>
      <c r="R136" s="84">
        <v>16</v>
      </c>
      <c r="S136" s="33">
        <f t="shared" si="64"/>
        <v>0</v>
      </c>
      <c r="T136" s="26"/>
      <c r="U136" s="26"/>
      <c r="V136" s="26"/>
      <c r="W136" s="26"/>
      <c r="X136" s="26"/>
      <c r="Y136" s="26"/>
      <c r="Z136" s="26"/>
      <c r="AA136" s="26"/>
      <c r="AB136" s="26"/>
      <c r="AC136" s="26"/>
    </row>
    <row r="137" spans="1:29" s="25" customFormat="1" x14ac:dyDescent="0.25">
      <c r="A137" s="27"/>
      <c r="B137" s="39">
        <v>35</v>
      </c>
      <c r="C137" s="81" t="s">
        <v>38</v>
      </c>
      <c r="D137" s="81" t="s">
        <v>106</v>
      </c>
      <c r="E137" s="77" t="s">
        <v>113</v>
      </c>
      <c r="F137" s="82" t="s">
        <v>21</v>
      </c>
      <c r="G137" s="83">
        <v>85.76</v>
      </c>
      <c r="H137" s="84">
        <v>18</v>
      </c>
      <c r="I137" s="58">
        <f t="shared" si="54"/>
        <v>1543.68</v>
      </c>
      <c r="J137" s="26"/>
      <c r="K137" s="29">
        <f t="shared" si="53"/>
        <v>35</v>
      </c>
      <c r="L137" s="81" t="s">
        <v>38</v>
      </c>
      <c r="M137" s="81" t="s">
        <v>106</v>
      </c>
      <c r="N137" s="30"/>
      <c r="O137" s="86" t="s">
        <v>21</v>
      </c>
      <c r="P137" s="31">
        <f t="shared" si="63"/>
        <v>85.76</v>
      </c>
      <c r="Q137" s="28"/>
      <c r="R137" s="84">
        <v>18</v>
      </c>
      <c r="S137" s="33">
        <f t="shared" si="64"/>
        <v>0</v>
      </c>
      <c r="T137" s="26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s="25" customFormat="1" ht="72" x14ac:dyDescent="0.25">
      <c r="A138" s="27"/>
      <c r="B138" s="39">
        <v>36</v>
      </c>
      <c r="C138" s="81" t="s">
        <v>38</v>
      </c>
      <c r="D138" s="81" t="s">
        <v>150</v>
      </c>
      <c r="E138" s="77" t="s">
        <v>118</v>
      </c>
      <c r="F138" s="82" t="s">
        <v>21</v>
      </c>
      <c r="G138" s="83">
        <v>309.66000000000003</v>
      </c>
      <c r="H138" s="84">
        <v>42</v>
      </c>
      <c r="I138" s="58">
        <f t="shared" si="54"/>
        <v>13005.720000000001</v>
      </c>
      <c r="J138" s="26"/>
      <c r="K138" s="29">
        <f t="shared" si="53"/>
        <v>36</v>
      </c>
      <c r="L138" s="81" t="s">
        <v>38</v>
      </c>
      <c r="M138" s="81" t="s">
        <v>150</v>
      </c>
      <c r="N138" s="30"/>
      <c r="O138" s="86" t="s">
        <v>21</v>
      </c>
      <c r="P138" s="31">
        <f>G138</f>
        <v>309.66000000000003</v>
      </c>
      <c r="Q138" s="28"/>
      <c r="R138" s="84">
        <v>42</v>
      </c>
      <c r="S138" s="33">
        <f>Q138*R138</f>
        <v>0</v>
      </c>
      <c r="T138" s="26"/>
      <c r="U138" s="26"/>
      <c r="V138" s="26"/>
      <c r="W138" s="26"/>
      <c r="X138" s="26"/>
      <c r="Y138" s="26"/>
      <c r="Z138" s="26"/>
      <c r="AA138" s="26"/>
      <c r="AB138" s="26"/>
      <c r="AC138" s="26"/>
    </row>
    <row r="139" spans="1:29" s="25" customFormat="1" ht="45" x14ac:dyDescent="0.25">
      <c r="A139" s="27"/>
      <c r="B139" s="39">
        <v>37</v>
      </c>
      <c r="C139" s="81" t="s">
        <v>38</v>
      </c>
      <c r="D139" s="81" t="s">
        <v>97</v>
      </c>
      <c r="E139" s="77" t="s">
        <v>118</v>
      </c>
      <c r="F139" s="82" t="s">
        <v>21</v>
      </c>
      <c r="G139" s="83">
        <v>532.17999999999995</v>
      </c>
      <c r="H139" s="84">
        <v>4</v>
      </c>
      <c r="I139" s="58">
        <f t="shared" si="54"/>
        <v>2128.7199999999998</v>
      </c>
      <c r="J139" s="26"/>
      <c r="K139" s="29">
        <f t="shared" si="53"/>
        <v>37</v>
      </c>
      <c r="L139" s="81" t="s">
        <v>38</v>
      </c>
      <c r="M139" s="81" t="s">
        <v>97</v>
      </c>
      <c r="N139" s="30"/>
      <c r="O139" s="86" t="s">
        <v>21</v>
      </c>
      <c r="P139" s="31">
        <f t="shared" ref="P139:P141" si="65">G139</f>
        <v>532.17999999999995</v>
      </c>
      <c r="Q139" s="28"/>
      <c r="R139" s="84">
        <v>4</v>
      </c>
      <c r="S139" s="33">
        <f t="shared" ref="S139:S141" si="66">Q139*R139</f>
        <v>0</v>
      </c>
      <c r="T139" s="26"/>
      <c r="U139" s="26"/>
      <c r="V139" s="26"/>
      <c r="W139" s="26"/>
      <c r="X139" s="26"/>
      <c r="Y139" s="26"/>
      <c r="Z139" s="26"/>
      <c r="AA139" s="26"/>
      <c r="AB139" s="26"/>
      <c r="AC139" s="26"/>
    </row>
    <row r="140" spans="1:29" s="25" customFormat="1" ht="45" x14ac:dyDescent="0.25">
      <c r="A140" s="27"/>
      <c r="B140" s="39">
        <v>38</v>
      </c>
      <c r="C140" s="81" t="s">
        <v>70</v>
      </c>
      <c r="D140" s="81" t="s">
        <v>71</v>
      </c>
      <c r="E140" s="77" t="s">
        <v>118</v>
      </c>
      <c r="F140" s="82" t="s">
        <v>21</v>
      </c>
      <c r="G140" s="83">
        <v>94.33</v>
      </c>
      <c r="H140" s="84">
        <v>20</v>
      </c>
      <c r="I140" s="58">
        <f t="shared" si="54"/>
        <v>1886.6</v>
      </c>
      <c r="J140" s="26"/>
      <c r="K140" s="29">
        <f t="shared" si="53"/>
        <v>38</v>
      </c>
      <c r="L140" s="81" t="s">
        <v>70</v>
      </c>
      <c r="M140" s="81" t="s">
        <v>71</v>
      </c>
      <c r="N140" s="30"/>
      <c r="O140" s="86" t="s">
        <v>21</v>
      </c>
      <c r="P140" s="31">
        <f t="shared" si="65"/>
        <v>94.33</v>
      </c>
      <c r="Q140" s="28"/>
      <c r="R140" s="84">
        <v>20</v>
      </c>
      <c r="S140" s="33">
        <f t="shared" si="66"/>
        <v>0</v>
      </c>
      <c r="T140" s="26"/>
      <c r="U140" s="26"/>
      <c r="V140" s="26"/>
      <c r="W140" s="26"/>
      <c r="X140" s="26"/>
      <c r="Y140" s="26"/>
      <c r="Z140" s="26"/>
      <c r="AA140" s="26"/>
      <c r="AB140" s="26"/>
      <c r="AC140" s="26"/>
    </row>
    <row r="141" spans="1:29" s="25" customFormat="1" ht="30" x14ac:dyDescent="0.25">
      <c r="A141" s="27"/>
      <c r="B141" s="39">
        <v>39</v>
      </c>
      <c r="C141" s="81" t="s">
        <v>72</v>
      </c>
      <c r="D141" s="81" t="s">
        <v>73</v>
      </c>
      <c r="E141" s="77" t="s">
        <v>109</v>
      </c>
      <c r="F141" s="82" t="s">
        <v>21</v>
      </c>
      <c r="G141" s="83">
        <v>61.53</v>
      </c>
      <c r="H141" s="84">
        <v>30</v>
      </c>
      <c r="I141" s="58">
        <f t="shared" si="54"/>
        <v>1845.9</v>
      </c>
      <c r="J141" s="26"/>
      <c r="K141" s="29">
        <f t="shared" si="53"/>
        <v>39</v>
      </c>
      <c r="L141" s="81" t="s">
        <v>72</v>
      </c>
      <c r="M141" s="81" t="s">
        <v>73</v>
      </c>
      <c r="N141" s="30"/>
      <c r="O141" s="86" t="s">
        <v>21</v>
      </c>
      <c r="P141" s="31">
        <f t="shared" si="65"/>
        <v>61.53</v>
      </c>
      <c r="Q141" s="28"/>
      <c r="R141" s="84">
        <v>30</v>
      </c>
      <c r="S141" s="33">
        <f t="shared" si="66"/>
        <v>0</v>
      </c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s="25" customFormat="1" ht="30" x14ac:dyDescent="0.25">
      <c r="A142" s="27"/>
      <c r="B142" s="39">
        <v>40</v>
      </c>
      <c r="C142" s="81" t="s">
        <v>39</v>
      </c>
      <c r="D142" s="81" t="s">
        <v>50</v>
      </c>
      <c r="E142" s="77" t="s">
        <v>109</v>
      </c>
      <c r="F142" s="82" t="s">
        <v>21</v>
      </c>
      <c r="G142" s="83">
        <v>74.599999999999994</v>
      </c>
      <c r="H142" s="84">
        <v>128</v>
      </c>
      <c r="I142" s="58">
        <f t="shared" si="54"/>
        <v>9548.7999999999993</v>
      </c>
      <c r="J142" s="26"/>
      <c r="K142" s="29"/>
      <c r="L142" s="81" t="s">
        <v>39</v>
      </c>
      <c r="M142" s="81" t="s">
        <v>50</v>
      </c>
      <c r="N142" s="30"/>
      <c r="O142" s="86" t="s">
        <v>21</v>
      </c>
      <c r="P142" s="31"/>
      <c r="Q142" s="28"/>
      <c r="R142" s="84">
        <v>128</v>
      </c>
      <c r="S142" s="33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</row>
    <row r="143" spans="1:29" s="25" customFormat="1" x14ac:dyDescent="0.25">
      <c r="A143" s="27"/>
      <c r="B143" s="39">
        <v>41</v>
      </c>
      <c r="C143" s="81" t="s">
        <v>86</v>
      </c>
      <c r="D143" s="81" t="s">
        <v>98</v>
      </c>
      <c r="E143" s="77" t="s">
        <v>113</v>
      </c>
      <c r="F143" s="82" t="s">
        <v>21</v>
      </c>
      <c r="G143" s="83">
        <v>153.81</v>
      </c>
      <c r="H143" s="84">
        <v>16</v>
      </c>
      <c r="I143" s="58">
        <f t="shared" si="54"/>
        <v>2460.96</v>
      </c>
      <c r="J143" s="26"/>
      <c r="K143" s="29">
        <f t="shared" ref="K143:K146" si="67">B143</f>
        <v>41</v>
      </c>
      <c r="L143" s="81" t="s">
        <v>86</v>
      </c>
      <c r="M143" s="81" t="s">
        <v>98</v>
      </c>
      <c r="N143" s="30"/>
      <c r="O143" s="86" t="s">
        <v>21</v>
      </c>
      <c r="P143" s="31">
        <f>G143</f>
        <v>153.81</v>
      </c>
      <c r="Q143" s="28"/>
      <c r="R143" s="84">
        <v>16</v>
      </c>
      <c r="S143" s="33">
        <f>Q143*R143</f>
        <v>0</v>
      </c>
      <c r="T143" s="26"/>
      <c r="U143" s="26"/>
      <c r="V143" s="26"/>
      <c r="W143" s="26"/>
      <c r="X143" s="26"/>
      <c r="Y143" s="26"/>
      <c r="Z143" s="26"/>
      <c r="AA143" s="26"/>
      <c r="AB143" s="26"/>
      <c r="AC143" s="26"/>
    </row>
    <row r="144" spans="1:29" s="25" customFormat="1" ht="30" x14ac:dyDescent="0.25">
      <c r="A144" s="27"/>
      <c r="B144" s="39">
        <v>42</v>
      </c>
      <c r="C144" s="81" t="s">
        <v>54</v>
      </c>
      <c r="D144" s="81" t="s">
        <v>55</v>
      </c>
      <c r="E144" s="77" t="s">
        <v>119</v>
      </c>
      <c r="F144" s="82" t="s">
        <v>19</v>
      </c>
      <c r="G144" s="83">
        <v>242.92</v>
      </c>
      <c r="H144" s="84">
        <v>4</v>
      </c>
      <c r="I144" s="58">
        <f t="shared" si="54"/>
        <v>971.68</v>
      </c>
      <c r="J144" s="26"/>
      <c r="K144" s="29">
        <f t="shared" si="67"/>
        <v>42</v>
      </c>
      <c r="L144" s="81" t="s">
        <v>54</v>
      </c>
      <c r="M144" s="81" t="s">
        <v>55</v>
      </c>
      <c r="N144" s="30"/>
      <c r="O144" s="86" t="s">
        <v>19</v>
      </c>
      <c r="P144" s="31">
        <f t="shared" ref="P144:P146" si="68">G144</f>
        <v>242.92</v>
      </c>
      <c r="Q144" s="28"/>
      <c r="R144" s="84">
        <v>4</v>
      </c>
      <c r="S144" s="33">
        <f t="shared" ref="S144:S146" si="69">Q144*R144</f>
        <v>0</v>
      </c>
      <c r="T144" s="26"/>
      <c r="U144" s="26"/>
      <c r="V144" s="26"/>
      <c r="W144" s="26"/>
      <c r="X144" s="26"/>
      <c r="Y144" s="26"/>
      <c r="Z144" s="26"/>
      <c r="AA144" s="26"/>
      <c r="AB144" s="26"/>
      <c r="AC144" s="26"/>
    </row>
    <row r="145" spans="1:29" s="25" customFormat="1" ht="30" x14ac:dyDescent="0.25">
      <c r="A145" s="27"/>
      <c r="B145" s="39">
        <v>43</v>
      </c>
      <c r="C145" s="81" t="s">
        <v>54</v>
      </c>
      <c r="D145" s="81" t="s">
        <v>99</v>
      </c>
      <c r="E145" s="77" t="s">
        <v>120</v>
      </c>
      <c r="F145" s="82" t="s">
        <v>21</v>
      </c>
      <c r="G145" s="83">
        <v>307.08</v>
      </c>
      <c r="H145" s="84">
        <v>2</v>
      </c>
      <c r="I145" s="58">
        <f t="shared" si="54"/>
        <v>614.16</v>
      </c>
      <c r="J145" s="26"/>
      <c r="K145" s="29">
        <f t="shared" si="67"/>
        <v>43</v>
      </c>
      <c r="L145" s="81" t="s">
        <v>54</v>
      </c>
      <c r="M145" s="81" t="s">
        <v>99</v>
      </c>
      <c r="N145" s="30"/>
      <c r="O145" s="86" t="s">
        <v>21</v>
      </c>
      <c r="P145" s="31">
        <f t="shared" si="68"/>
        <v>307.08</v>
      </c>
      <c r="Q145" s="28"/>
      <c r="R145" s="84">
        <v>2</v>
      </c>
      <c r="S145" s="33">
        <f t="shared" si="69"/>
        <v>0</v>
      </c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s="25" customFormat="1" ht="30" x14ac:dyDescent="0.25">
      <c r="A146" s="27"/>
      <c r="B146" s="39">
        <v>44</v>
      </c>
      <c r="C146" s="81" t="s">
        <v>88</v>
      </c>
      <c r="D146" s="81" t="s">
        <v>100</v>
      </c>
      <c r="E146" s="77" t="s">
        <v>112</v>
      </c>
      <c r="F146" s="82" t="s">
        <v>18</v>
      </c>
      <c r="G146" s="83">
        <v>128.41999999999999</v>
      </c>
      <c r="H146" s="84">
        <v>3</v>
      </c>
      <c r="I146" s="58">
        <f t="shared" si="54"/>
        <v>385.26</v>
      </c>
      <c r="J146" s="26"/>
      <c r="K146" s="29">
        <f t="shared" si="67"/>
        <v>44</v>
      </c>
      <c r="L146" s="81" t="s">
        <v>88</v>
      </c>
      <c r="M146" s="81" t="s">
        <v>100</v>
      </c>
      <c r="N146" s="30"/>
      <c r="O146" s="86" t="s">
        <v>18</v>
      </c>
      <c r="P146" s="31">
        <f t="shared" si="68"/>
        <v>128.41999999999999</v>
      </c>
      <c r="Q146" s="28"/>
      <c r="R146" s="84">
        <v>3</v>
      </c>
      <c r="S146" s="33">
        <f t="shared" si="69"/>
        <v>0</v>
      </c>
      <c r="T146" s="26"/>
      <c r="U146" s="26"/>
      <c r="V146" s="26"/>
      <c r="W146" s="26"/>
      <c r="X146" s="26"/>
      <c r="Y146" s="26"/>
      <c r="Z146" s="26"/>
      <c r="AA146" s="26"/>
      <c r="AB146" s="26"/>
      <c r="AC146" s="26"/>
    </row>
    <row r="147" spans="1:29" s="38" customFormat="1" ht="14.25" x14ac:dyDescent="0.25">
      <c r="A147" s="34"/>
      <c r="B147" s="89"/>
      <c r="C147" s="36" t="s">
        <v>20</v>
      </c>
      <c r="D147" s="11"/>
      <c r="E147" s="72"/>
      <c r="F147" s="74"/>
      <c r="G147" s="76"/>
      <c r="H147" s="75"/>
      <c r="I147" s="90">
        <f>SUM(I103:I146)</f>
        <v>483999.42399999988</v>
      </c>
      <c r="J147" s="13"/>
      <c r="K147" s="44"/>
      <c r="L147" s="73" t="str">
        <f t="shared" ref="L147" si="70">C147</f>
        <v>ИТОГО:</v>
      </c>
      <c r="M147" s="11"/>
      <c r="N147" s="45"/>
      <c r="O147" s="74"/>
      <c r="P147" s="12"/>
      <c r="Q147" s="37"/>
      <c r="R147" s="46"/>
      <c r="S147" s="12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</row>
    <row r="148" spans="1:29" s="38" customFormat="1" ht="29.25" customHeight="1" x14ac:dyDescent="0.25">
      <c r="A148" s="34"/>
      <c r="B148" s="114" t="s">
        <v>164</v>
      </c>
      <c r="C148" s="115"/>
      <c r="D148" s="115"/>
      <c r="E148" s="115"/>
      <c r="F148" s="115"/>
      <c r="G148" s="115"/>
      <c r="H148" s="115"/>
      <c r="I148" s="116"/>
      <c r="J148" s="13"/>
      <c r="K148" s="117" t="s">
        <v>164</v>
      </c>
      <c r="L148" s="118"/>
      <c r="M148" s="118"/>
      <c r="N148" s="118"/>
      <c r="O148" s="118"/>
      <c r="P148" s="118"/>
      <c r="Q148" s="118"/>
      <c r="R148" s="118"/>
      <c r="S148" s="119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</row>
    <row r="149" spans="1:29" s="25" customFormat="1" ht="49.5" customHeight="1" x14ac:dyDescent="0.25">
      <c r="A149" s="27"/>
      <c r="B149" s="39">
        <v>1</v>
      </c>
      <c r="C149" s="81" t="s">
        <v>25</v>
      </c>
      <c r="D149" s="81" t="s">
        <v>126</v>
      </c>
      <c r="E149" s="77" t="s">
        <v>109</v>
      </c>
      <c r="F149" s="82" t="s">
        <v>21</v>
      </c>
      <c r="G149" s="83">
        <v>333.2</v>
      </c>
      <c r="H149" s="84">
        <v>80</v>
      </c>
      <c r="I149" s="58">
        <f>G149*H149</f>
        <v>26656</v>
      </c>
      <c r="J149" s="26"/>
      <c r="K149" s="67">
        <f t="shared" ref="K149:K185" si="71">B149</f>
        <v>1</v>
      </c>
      <c r="L149" s="81" t="s">
        <v>25</v>
      </c>
      <c r="M149" s="81" t="s">
        <v>126</v>
      </c>
      <c r="N149" s="68"/>
      <c r="O149" s="86" t="s">
        <v>21</v>
      </c>
      <c r="P149" s="69">
        <f>G149</f>
        <v>333.2</v>
      </c>
      <c r="Q149" s="42"/>
      <c r="R149" s="84">
        <v>80</v>
      </c>
      <c r="S149" s="71">
        <f>Q149*R149</f>
        <v>0</v>
      </c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s="25" customFormat="1" ht="30" x14ac:dyDescent="0.25">
      <c r="A150" s="27"/>
      <c r="B150" s="39">
        <v>2</v>
      </c>
      <c r="C150" s="81" t="s">
        <v>51</v>
      </c>
      <c r="D150" s="81" t="s">
        <v>124</v>
      </c>
      <c r="E150" s="77" t="s">
        <v>113</v>
      </c>
      <c r="F150" s="82" t="s">
        <v>21</v>
      </c>
      <c r="G150" s="83">
        <v>55.37</v>
      </c>
      <c r="H150" s="84">
        <v>20</v>
      </c>
      <c r="I150" s="58">
        <f t="shared" ref="I150:I193" si="72">G150*H150</f>
        <v>1107.3999999999999</v>
      </c>
      <c r="J150" s="26"/>
      <c r="K150" s="29">
        <f t="shared" si="71"/>
        <v>2</v>
      </c>
      <c r="L150" s="81" t="s">
        <v>51</v>
      </c>
      <c r="M150" s="81" t="s">
        <v>124</v>
      </c>
      <c r="N150" s="30"/>
      <c r="O150" s="86" t="s">
        <v>21</v>
      </c>
      <c r="P150" s="31">
        <f>G150</f>
        <v>55.37</v>
      </c>
      <c r="Q150" s="28"/>
      <c r="R150" s="84">
        <v>20</v>
      </c>
      <c r="S150" s="33">
        <f t="shared" ref="S150:S156" si="73">Q150*R150</f>
        <v>0</v>
      </c>
      <c r="T150" s="26"/>
      <c r="U150" s="26"/>
      <c r="V150" s="26"/>
      <c r="W150" s="26"/>
      <c r="X150" s="26"/>
      <c r="Y150" s="26"/>
      <c r="Z150" s="26"/>
      <c r="AA150" s="26"/>
      <c r="AB150" s="26"/>
      <c r="AC150" s="26"/>
    </row>
    <row r="151" spans="1:29" s="25" customFormat="1" ht="45" x14ac:dyDescent="0.25">
      <c r="A151" s="27"/>
      <c r="B151" s="39">
        <v>3</v>
      </c>
      <c r="C151" s="81" t="s">
        <v>75</v>
      </c>
      <c r="D151" s="81" t="s">
        <v>89</v>
      </c>
      <c r="E151" s="77" t="s">
        <v>109</v>
      </c>
      <c r="F151" s="82" t="s">
        <v>18</v>
      </c>
      <c r="G151" s="83">
        <v>162.35</v>
      </c>
      <c r="H151" s="84">
        <v>40</v>
      </c>
      <c r="I151" s="58">
        <f t="shared" si="72"/>
        <v>6494</v>
      </c>
      <c r="J151" s="26"/>
      <c r="K151" s="29">
        <f t="shared" si="71"/>
        <v>3</v>
      </c>
      <c r="L151" s="81" t="s">
        <v>75</v>
      </c>
      <c r="M151" s="81" t="s">
        <v>89</v>
      </c>
      <c r="N151" s="30"/>
      <c r="O151" s="86" t="s">
        <v>18</v>
      </c>
      <c r="P151" s="31">
        <f>G151</f>
        <v>162.35</v>
      </c>
      <c r="Q151" s="28"/>
      <c r="R151" s="84">
        <v>40</v>
      </c>
      <c r="S151" s="33">
        <f t="shared" si="73"/>
        <v>0</v>
      </c>
      <c r="T151" s="26"/>
      <c r="U151" s="26"/>
      <c r="V151" s="26"/>
      <c r="W151" s="26"/>
      <c r="X151" s="26"/>
      <c r="Y151" s="26"/>
      <c r="Z151" s="26"/>
      <c r="AA151" s="26"/>
      <c r="AB151" s="26"/>
      <c r="AC151" s="26"/>
    </row>
    <row r="152" spans="1:29" s="25" customFormat="1" ht="30.75" customHeight="1" x14ac:dyDescent="0.25">
      <c r="A152" s="27"/>
      <c r="B152" s="39">
        <v>4</v>
      </c>
      <c r="C152" s="81" t="s">
        <v>26</v>
      </c>
      <c r="D152" s="81" t="s">
        <v>40</v>
      </c>
      <c r="E152" s="77" t="s">
        <v>109</v>
      </c>
      <c r="F152" s="82" t="s">
        <v>21</v>
      </c>
      <c r="G152" s="83">
        <v>112.38</v>
      </c>
      <c r="H152" s="84">
        <v>20</v>
      </c>
      <c r="I152" s="58">
        <f t="shared" si="72"/>
        <v>2247.6</v>
      </c>
      <c r="J152" s="26"/>
      <c r="K152" s="29">
        <f t="shared" si="71"/>
        <v>4</v>
      </c>
      <c r="L152" s="81" t="s">
        <v>26</v>
      </c>
      <c r="M152" s="81" t="s">
        <v>40</v>
      </c>
      <c r="N152" s="30"/>
      <c r="O152" s="86" t="s">
        <v>21</v>
      </c>
      <c r="P152" s="31">
        <f>G152</f>
        <v>112.38</v>
      </c>
      <c r="Q152" s="28"/>
      <c r="R152" s="84">
        <v>20</v>
      </c>
      <c r="S152" s="33">
        <f t="shared" si="73"/>
        <v>0</v>
      </c>
      <c r="T152" s="26"/>
      <c r="U152" s="26"/>
      <c r="V152" s="26"/>
      <c r="W152" s="26"/>
      <c r="X152" s="26"/>
      <c r="Y152" s="26"/>
      <c r="Z152" s="26"/>
      <c r="AA152" s="26"/>
      <c r="AB152" s="26"/>
      <c r="AC152" s="26"/>
    </row>
    <row r="153" spans="1:29" s="25" customFormat="1" ht="30" x14ac:dyDescent="0.25">
      <c r="A153" s="27"/>
      <c r="B153" s="39">
        <v>5</v>
      </c>
      <c r="C153" s="81" t="s">
        <v>26</v>
      </c>
      <c r="D153" s="81" t="s">
        <v>40</v>
      </c>
      <c r="E153" s="77" t="s">
        <v>109</v>
      </c>
      <c r="F153" s="82" t="s">
        <v>21</v>
      </c>
      <c r="G153" s="83">
        <v>70.27</v>
      </c>
      <c r="H153" s="84">
        <v>195</v>
      </c>
      <c r="I153" s="58">
        <f t="shared" si="72"/>
        <v>13702.65</v>
      </c>
      <c r="J153" s="26"/>
      <c r="K153" s="29">
        <f t="shared" si="71"/>
        <v>5</v>
      </c>
      <c r="L153" s="81" t="s">
        <v>26</v>
      </c>
      <c r="M153" s="81" t="s">
        <v>40</v>
      </c>
      <c r="N153" s="30"/>
      <c r="O153" s="86" t="s">
        <v>21</v>
      </c>
      <c r="P153" s="31">
        <f>G153</f>
        <v>70.27</v>
      </c>
      <c r="Q153" s="28"/>
      <c r="R153" s="84">
        <v>195</v>
      </c>
      <c r="S153" s="33">
        <f t="shared" si="73"/>
        <v>0</v>
      </c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s="25" customFormat="1" x14ac:dyDescent="0.25">
      <c r="A154" s="27"/>
      <c r="B154" s="39">
        <v>6</v>
      </c>
      <c r="C154" s="81" t="s">
        <v>27</v>
      </c>
      <c r="D154" s="81" t="s">
        <v>41</v>
      </c>
      <c r="E154" s="77" t="s">
        <v>122</v>
      </c>
      <c r="F154" s="82" t="s">
        <v>18</v>
      </c>
      <c r="G154" s="83">
        <v>131.16</v>
      </c>
      <c r="H154" s="83">
        <v>28.19</v>
      </c>
      <c r="I154" s="58">
        <f t="shared" si="72"/>
        <v>3697.4004</v>
      </c>
      <c r="J154" s="26"/>
      <c r="K154" s="29">
        <f t="shared" si="71"/>
        <v>6</v>
      </c>
      <c r="L154" s="81" t="s">
        <v>27</v>
      </c>
      <c r="M154" s="81" t="s">
        <v>41</v>
      </c>
      <c r="N154" s="30"/>
      <c r="O154" s="86" t="s">
        <v>18</v>
      </c>
      <c r="P154" s="31">
        <f t="shared" ref="P154:P156" si="74">G154</f>
        <v>131.16</v>
      </c>
      <c r="Q154" s="28"/>
      <c r="R154" s="83">
        <v>28.19</v>
      </c>
      <c r="S154" s="33">
        <f t="shared" si="73"/>
        <v>0</v>
      </c>
      <c r="T154" s="26"/>
      <c r="U154" s="26"/>
      <c r="V154" s="26"/>
      <c r="W154" s="26"/>
      <c r="X154" s="26"/>
      <c r="Y154" s="26"/>
      <c r="Z154" s="26"/>
      <c r="AA154" s="26"/>
      <c r="AB154" s="26"/>
      <c r="AC154" s="26"/>
    </row>
    <row r="155" spans="1:29" s="25" customFormat="1" ht="40.5" customHeight="1" x14ac:dyDescent="0.25">
      <c r="A155" s="27"/>
      <c r="B155" s="39">
        <v>7</v>
      </c>
      <c r="C155" s="81" t="s">
        <v>57</v>
      </c>
      <c r="D155" s="81" t="s">
        <v>58</v>
      </c>
      <c r="E155" s="77" t="s">
        <v>113</v>
      </c>
      <c r="F155" s="82" t="s">
        <v>21</v>
      </c>
      <c r="G155" s="83">
        <v>95.84</v>
      </c>
      <c r="H155" s="84">
        <v>20</v>
      </c>
      <c r="I155" s="58">
        <f t="shared" si="72"/>
        <v>1916.8000000000002</v>
      </c>
      <c r="J155" s="26"/>
      <c r="K155" s="29">
        <f t="shared" si="71"/>
        <v>7</v>
      </c>
      <c r="L155" s="81" t="s">
        <v>57</v>
      </c>
      <c r="M155" s="81" t="s">
        <v>58</v>
      </c>
      <c r="N155" s="30"/>
      <c r="O155" s="86" t="s">
        <v>21</v>
      </c>
      <c r="P155" s="31">
        <f t="shared" si="74"/>
        <v>95.84</v>
      </c>
      <c r="Q155" s="28"/>
      <c r="R155" s="84">
        <v>20</v>
      </c>
      <c r="S155" s="33">
        <f t="shared" si="73"/>
        <v>0</v>
      </c>
      <c r="T155" s="26"/>
      <c r="U155" s="26"/>
      <c r="V155" s="26"/>
      <c r="W155" s="26"/>
      <c r="X155" s="26"/>
      <c r="Y155" s="26"/>
      <c r="Z155" s="26"/>
      <c r="AA155" s="26"/>
      <c r="AB155" s="26"/>
      <c r="AC155" s="26"/>
    </row>
    <row r="156" spans="1:29" s="25" customFormat="1" ht="48" customHeight="1" x14ac:dyDescent="0.25">
      <c r="A156" s="27"/>
      <c r="B156" s="39">
        <v>8</v>
      </c>
      <c r="C156" s="81" t="s">
        <v>77</v>
      </c>
      <c r="D156" s="81" t="s">
        <v>128</v>
      </c>
      <c r="E156" s="77" t="s">
        <v>118</v>
      </c>
      <c r="F156" s="82" t="s">
        <v>21</v>
      </c>
      <c r="G156" s="83">
        <v>443.99</v>
      </c>
      <c r="H156" s="84">
        <v>24</v>
      </c>
      <c r="I156" s="58">
        <f t="shared" si="72"/>
        <v>10655.76</v>
      </c>
      <c r="J156" s="26"/>
      <c r="K156" s="29">
        <f t="shared" si="71"/>
        <v>8</v>
      </c>
      <c r="L156" s="81" t="s">
        <v>77</v>
      </c>
      <c r="M156" s="81" t="s">
        <v>128</v>
      </c>
      <c r="N156" s="30"/>
      <c r="O156" s="86" t="s">
        <v>21</v>
      </c>
      <c r="P156" s="31">
        <f t="shared" si="74"/>
        <v>443.99</v>
      </c>
      <c r="Q156" s="28"/>
      <c r="R156" s="84">
        <v>24</v>
      </c>
      <c r="S156" s="33">
        <f t="shared" si="73"/>
        <v>0</v>
      </c>
      <c r="T156" s="26"/>
      <c r="U156" s="26"/>
      <c r="V156" s="26"/>
      <c r="W156" s="26"/>
      <c r="X156" s="26"/>
      <c r="Y156" s="26"/>
      <c r="Z156" s="26"/>
      <c r="AA156" s="26"/>
      <c r="AB156" s="26"/>
      <c r="AC156" s="26"/>
    </row>
    <row r="157" spans="1:29" s="25" customFormat="1" ht="16.5" customHeight="1" x14ac:dyDescent="0.25">
      <c r="A157" s="27"/>
      <c r="B157" s="39">
        <v>9</v>
      </c>
      <c r="C157" s="81" t="s">
        <v>29</v>
      </c>
      <c r="D157" s="81" t="s">
        <v>42</v>
      </c>
      <c r="E157" s="77" t="s">
        <v>116</v>
      </c>
      <c r="F157" s="82" t="s">
        <v>21</v>
      </c>
      <c r="G157" s="83">
        <v>73.27</v>
      </c>
      <c r="H157" s="84">
        <v>160</v>
      </c>
      <c r="I157" s="58">
        <f t="shared" si="72"/>
        <v>11723.199999999999</v>
      </c>
      <c r="J157" s="26"/>
      <c r="K157" s="29">
        <f t="shared" si="71"/>
        <v>9</v>
      </c>
      <c r="L157" s="81" t="s">
        <v>29</v>
      </c>
      <c r="M157" s="81" t="s">
        <v>42</v>
      </c>
      <c r="N157" s="30"/>
      <c r="O157" s="86" t="s">
        <v>21</v>
      </c>
      <c r="P157" s="31">
        <f>G157</f>
        <v>73.27</v>
      </c>
      <c r="Q157" s="28"/>
      <c r="R157" s="84">
        <v>160</v>
      </c>
      <c r="S157" s="33">
        <f>Q157*R157</f>
        <v>0</v>
      </c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s="25" customFormat="1" x14ac:dyDescent="0.25">
      <c r="A158" s="27"/>
      <c r="B158" s="39">
        <v>10</v>
      </c>
      <c r="C158" s="81" t="s">
        <v>78</v>
      </c>
      <c r="D158" s="81" t="s">
        <v>43</v>
      </c>
      <c r="E158" s="77" t="s">
        <v>109</v>
      </c>
      <c r="F158" s="82" t="s">
        <v>21</v>
      </c>
      <c r="G158" s="83">
        <v>70.87</v>
      </c>
      <c r="H158" s="84">
        <v>160</v>
      </c>
      <c r="I158" s="58">
        <f t="shared" si="72"/>
        <v>11339.2</v>
      </c>
      <c r="J158" s="26"/>
      <c r="K158" s="29">
        <f t="shared" si="71"/>
        <v>10</v>
      </c>
      <c r="L158" s="81" t="s">
        <v>78</v>
      </c>
      <c r="M158" s="81" t="s">
        <v>43</v>
      </c>
      <c r="N158" s="30"/>
      <c r="O158" s="86" t="s">
        <v>21</v>
      </c>
      <c r="P158" s="31">
        <f t="shared" ref="P158:P163" si="75">G158</f>
        <v>70.87</v>
      </c>
      <c r="Q158" s="28"/>
      <c r="R158" s="84">
        <v>160</v>
      </c>
      <c r="S158" s="33">
        <f t="shared" ref="S158:S163" si="76">Q158*R158</f>
        <v>0</v>
      </c>
      <c r="T158" s="26"/>
      <c r="U158" s="26"/>
      <c r="V158" s="26"/>
      <c r="W158" s="26"/>
      <c r="X158" s="26"/>
      <c r="Y158" s="26"/>
      <c r="Z158" s="26"/>
      <c r="AA158" s="26"/>
      <c r="AB158" s="26"/>
      <c r="AC158" s="26"/>
    </row>
    <row r="159" spans="1:29" s="25" customFormat="1" ht="30" x14ac:dyDescent="0.25">
      <c r="A159" s="27"/>
      <c r="B159" s="39">
        <v>11</v>
      </c>
      <c r="C159" s="81" t="s">
        <v>52</v>
      </c>
      <c r="D159" s="81" t="s">
        <v>53</v>
      </c>
      <c r="E159" s="77" t="s">
        <v>118</v>
      </c>
      <c r="F159" s="82" t="s">
        <v>21</v>
      </c>
      <c r="G159" s="83">
        <v>113.82</v>
      </c>
      <c r="H159" s="84">
        <v>12</v>
      </c>
      <c r="I159" s="58">
        <f t="shared" si="72"/>
        <v>1365.84</v>
      </c>
      <c r="J159" s="26"/>
      <c r="K159" s="29">
        <f t="shared" si="71"/>
        <v>11</v>
      </c>
      <c r="L159" s="81" t="s">
        <v>52</v>
      </c>
      <c r="M159" s="81" t="s">
        <v>53</v>
      </c>
      <c r="N159" s="30"/>
      <c r="O159" s="86" t="s">
        <v>21</v>
      </c>
      <c r="P159" s="31">
        <f t="shared" si="75"/>
        <v>113.82</v>
      </c>
      <c r="Q159" s="28"/>
      <c r="R159" s="84">
        <v>12</v>
      </c>
      <c r="S159" s="33">
        <f t="shared" si="76"/>
        <v>0</v>
      </c>
      <c r="T159" s="26"/>
      <c r="U159" s="26"/>
      <c r="V159" s="26"/>
      <c r="W159" s="26"/>
      <c r="X159" s="26"/>
      <c r="Y159" s="26"/>
      <c r="Z159" s="26"/>
      <c r="AA159" s="26"/>
      <c r="AB159" s="26"/>
      <c r="AC159" s="26"/>
    </row>
    <row r="160" spans="1:29" s="25" customFormat="1" ht="30" x14ac:dyDescent="0.25">
      <c r="A160" s="27"/>
      <c r="B160" s="39">
        <v>12</v>
      </c>
      <c r="C160" s="81" t="s">
        <v>30</v>
      </c>
      <c r="D160" s="81" t="s">
        <v>44</v>
      </c>
      <c r="E160" s="77" t="s">
        <v>114</v>
      </c>
      <c r="F160" s="82" t="s">
        <v>21</v>
      </c>
      <c r="G160" s="83">
        <v>583.88</v>
      </c>
      <c r="H160" s="84">
        <v>9</v>
      </c>
      <c r="I160" s="58">
        <f t="shared" si="72"/>
        <v>5254.92</v>
      </c>
      <c r="J160" s="26"/>
      <c r="K160" s="29">
        <f t="shared" si="71"/>
        <v>12</v>
      </c>
      <c r="L160" s="81" t="s">
        <v>30</v>
      </c>
      <c r="M160" s="81" t="s">
        <v>44</v>
      </c>
      <c r="N160" s="30"/>
      <c r="O160" s="86" t="s">
        <v>21</v>
      </c>
      <c r="P160" s="31">
        <f t="shared" si="75"/>
        <v>583.88</v>
      </c>
      <c r="Q160" s="28"/>
      <c r="R160" s="84">
        <v>9</v>
      </c>
      <c r="S160" s="33">
        <f t="shared" si="76"/>
        <v>0</v>
      </c>
      <c r="T160" s="26"/>
      <c r="U160" s="26"/>
      <c r="V160" s="26"/>
      <c r="W160" s="26"/>
      <c r="X160" s="26"/>
      <c r="Y160" s="26"/>
      <c r="Z160" s="26"/>
      <c r="AA160" s="26"/>
      <c r="AB160" s="26"/>
      <c r="AC160" s="26"/>
    </row>
    <row r="161" spans="1:29" s="25" customFormat="1" ht="46.5" customHeight="1" x14ac:dyDescent="0.25">
      <c r="A161" s="27"/>
      <c r="B161" s="39">
        <v>13</v>
      </c>
      <c r="C161" s="81" t="s">
        <v>31</v>
      </c>
      <c r="D161" s="81" t="s">
        <v>130</v>
      </c>
      <c r="E161" s="77" t="s">
        <v>118</v>
      </c>
      <c r="F161" s="82" t="s">
        <v>21</v>
      </c>
      <c r="G161" s="83">
        <v>791.67</v>
      </c>
      <c r="H161" s="84">
        <v>16</v>
      </c>
      <c r="I161" s="58">
        <f t="shared" si="72"/>
        <v>12666.72</v>
      </c>
      <c r="J161" s="26"/>
      <c r="K161" s="29">
        <f t="shared" si="71"/>
        <v>13</v>
      </c>
      <c r="L161" s="81" t="s">
        <v>31</v>
      </c>
      <c r="M161" s="81" t="s">
        <v>130</v>
      </c>
      <c r="N161" s="30"/>
      <c r="O161" s="86" t="s">
        <v>21</v>
      </c>
      <c r="P161" s="31">
        <f t="shared" si="75"/>
        <v>791.67</v>
      </c>
      <c r="Q161" s="28"/>
      <c r="R161" s="84">
        <v>16</v>
      </c>
      <c r="S161" s="33">
        <f t="shared" si="76"/>
        <v>0</v>
      </c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s="25" customFormat="1" ht="72" x14ac:dyDescent="0.25">
      <c r="A162" s="27"/>
      <c r="B162" s="39">
        <v>14</v>
      </c>
      <c r="C162" s="81" t="s">
        <v>31</v>
      </c>
      <c r="D162" s="81" t="s">
        <v>156</v>
      </c>
      <c r="E162" s="77" t="s">
        <v>116</v>
      </c>
      <c r="F162" s="82" t="s">
        <v>21</v>
      </c>
      <c r="G162" s="83">
        <v>196.16</v>
      </c>
      <c r="H162" s="84">
        <v>20</v>
      </c>
      <c r="I162" s="58">
        <f t="shared" si="72"/>
        <v>3923.2</v>
      </c>
      <c r="J162" s="26"/>
      <c r="K162" s="29">
        <f t="shared" si="71"/>
        <v>14</v>
      </c>
      <c r="L162" s="81" t="s">
        <v>31</v>
      </c>
      <c r="M162" s="81" t="s">
        <v>156</v>
      </c>
      <c r="N162" s="30"/>
      <c r="O162" s="86" t="s">
        <v>21</v>
      </c>
      <c r="P162" s="31">
        <f t="shared" si="75"/>
        <v>196.16</v>
      </c>
      <c r="Q162" s="28"/>
      <c r="R162" s="84">
        <v>20</v>
      </c>
      <c r="S162" s="33">
        <f t="shared" si="76"/>
        <v>0</v>
      </c>
      <c r="T162" s="26"/>
      <c r="U162" s="26"/>
      <c r="V162" s="26"/>
      <c r="W162" s="26"/>
      <c r="X162" s="26"/>
      <c r="Y162" s="26"/>
      <c r="Z162" s="26"/>
      <c r="AA162" s="26"/>
      <c r="AB162" s="26"/>
      <c r="AC162" s="26"/>
    </row>
    <row r="163" spans="1:29" s="25" customFormat="1" ht="30" x14ac:dyDescent="0.25">
      <c r="A163" s="27"/>
      <c r="B163" s="39">
        <v>15</v>
      </c>
      <c r="C163" s="81" t="s">
        <v>31</v>
      </c>
      <c r="D163" s="81" t="s">
        <v>94</v>
      </c>
      <c r="E163" s="77" t="s">
        <v>113</v>
      </c>
      <c r="F163" s="82" t="s">
        <v>21</v>
      </c>
      <c r="G163" s="83">
        <v>124.08</v>
      </c>
      <c r="H163" s="84">
        <v>10</v>
      </c>
      <c r="I163" s="58">
        <f t="shared" si="72"/>
        <v>1240.8</v>
      </c>
      <c r="J163" s="26"/>
      <c r="K163" s="29">
        <f t="shared" si="71"/>
        <v>15</v>
      </c>
      <c r="L163" s="81" t="s">
        <v>31</v>
      </c>
      <c r="M163" s="81" t="s">
        <v>94</v>
      </c>
      <c r="N163" s="30"/>
      <c r="O163" s="86" t="s">
        <v>21</v>
      </c>
      <c r="P163" s="31">
        <f t="shared" si="75"/>
        <v>124.08</v>
      </c>
      <c r="Q163" s="28"/>
      <c r="R163" s="84">
        <v>10</v>
      </c>
      <c r="S163" s="33">
        <f t="shared" si="76"/>
        <v>0</v>
      </c>
      <c r="T163" s="26"/>
      <c r="U163" s="26"/>
      <c r="V163" s="26"/>
      <c r="W163" s="26"/>
      <c r="X163" s="26"/>
      <c r="Y163" s="26"/>
      <c r="Z163" s="26"/>
      <c r="AA163" s="26"/>
      <c r="AB163" s="26"/>
      <c r="AC163" s="26"/>
    </row>
    <row r="164" spans="1:29" s="25" customFormat="1" ht="87" x14ac:dyDescent="0.25">
      <c r="A164" s="27"/>
      <c r="B164" s="39">
        <v>16</v>
      </c>
      <c r="C164" s="81" t="s">
        <v>79</v>
      </c>
      <c r="D164" s="81" t="s">
        <v>131</v>
      </c>
      <c r="E164" s="77" t="s">
        <v>118</v>
      </c>
      <c r="F164" s="82" t="s">
        <v>21</v>
      </c>
      <c r="G164" s="83">
        <v>716.67</v>
      </c>
      <c r="H164" s="84">
        <v>12</v>
      </c>
      <c r="I164" s="58">
        <f t="shared" si="72"/>
        <v>8600.0399999999991</v>
      </c>
      <c r="J164" s="26"/>
      <c r="K164" s="29">
        <f t="shared" si="71"/>
        <v>16</v>
      </c>
      <c r="L164" s="81" t="s">
        <v>79</v>
      </c>
      <c r="M164" s="81" t="s">
        <v>131</v>
      </c>
      <c r="N164" s="30"/>
      <c r="O164" s="86" t="s">
        <v>21</v>
      </c>
      <c r="P164" s="31">
        <f>G164</f>
        <v>716.67</v>
      </c>
      <c r="Q164" s="28"/>
      <c r="R164" s="84">
        <v>12</v>
      </c>
      <c r="S164" s="33">
        <f>Q164*R164</f>
        <v>0</v>
      </c>
      <c r="T164" s="26"/>
      <c r="U164" s="26"/>
      <c r="V164" s="26"/>
      <c r="W164" s="26"/>
      <c r="X164" s="26"/>
      <c r="Y164" s="26"/>
      <c r="Z164" s="26"/>
      <c r="AA164" s="26"/>
      <c r="AB164" s="26"/>
      <c r="AC164" s="26"/>
    </row>
    <row r="165" spans="1:29" s="25" customFormat="1" ht="45" x14ac:dyDescent="0.25">
      <c r="A165" s="27"/>
      <c r="B165" s="39">
        <v>17</v>
      </c>
      <c r="C165" s="81" t="s">
        <v>32</v>
      </c>
      <c r="D165" s="81" t="s">
        <v>45</v>
      </c>
      <c r="E165" s="77" t="s">
        <v>113</v>
      </c>
      <c r="F165" s="82" t="s">
        <v>21</v>
      </c>
      <c r="G165" s="83">
        <v>103.45</v>
      </c>
      <c r="H165" s="84">
        <v>80</v>
      </c>
      <c r="I165" s="58">
        <f t="shared" si="72"/>
        <v>8276</v>
      </c>
      <c r="J165" s="26"/>
      <c r="K165" s="29">
        <f t="shared" si="71"/>
        <v>17</v>
      </c>
      <c r="L165" s="81" t="s">
        <v>32</v>
      </c>
      <c r="M165" s="81" t="s">
        <v>45</v>
      </c>
      <c r="N165" s="30"/>
      <c r="O165" s="86" t="s">
        <v>21</v>
      </c>
      <c r="P165" s="31">
        <f t="shared" ref="P165:P170" si="77">G165</f>
        <v>103.45</v>
      </c>
      <c r="Q165" s="28"/>
      <c r="R165" s="84">
        <v>80</v>
      </c>
      <c r="S165" s="33">
        <f t="shared" ref="S165:S170" si="78">Q165*R165</f>
        <v>0</v>
      </c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s="25" customFormat="1" ht="31.5" customHeight="1" x14ac:dyDescent="0.25">
      <c r="A166" s="27"/>
      <c r="B166" s="39">
        <v>18</v>
      </c>
      <c r="C166" s="81" t="s">
        <v>60</v>
      </c>
      <c r="D166" s="81" t="s">
        <v>61</v>
      </c>
      <c r="E166" s="77" t="s">
        <v>114</v>
      </c>
      <c r="F166" s="82" t="s">
        <v>21</v>
      </c>
      <c r="G166" s="83">
        <v>92.28</v>
      </c>
      <c r="H166" s="84">
        <v>4</v>
      </c>
      <c r="I166" s="58">
        <f t="shared" si="72"/>
        <v>369.12</v>
      </c>
      <c r="J166" s="26"/>
      <c r="K166" s="29">
        <f t="shared" si="71"/>
        <v>18</v>
      </c>
      <c r="L166" s="81" t="s">
        <v>60</v>
      </c>
      <c r="M166" s="81" t="s">
        <v>61</v>
      </c>
      <c r="N166" s="30"/>
      <c r="O166" s="86" t="s">
        <v>21</v>
      </c>
      <c r="P166" s="31">
        <f t="shared" si="77"/>
        <v>92.28</v>
      </c>
      <c r="Q166" s="28"/>
      <c r="R166" s="84">
        <v>4</v>
      </c>
      <c r="S166" s="33">
        <f t="shared" si="78"/>
        <v>0</v>
      </c>
      <c r="T166" s="26"/>
      <c r="U166" s="26"/>
      <c r="V166" s="26"/>
      <c r="W166" s="26"/>
      <c r="X166" s="26"/>
      <c r="Y166" s="26"/>
      <c r="Z166" s="26"/>
      <c r="AA166" s="26"/>
      <c r="AB166" s="26"/>
      <c r="AC166" s="26"/>
    </row>
    <row r="167" spans="1:29" s="25" customFormat="1" ht="81.75" customHeight="1" x14ac:dyDescent="0.25">
      <c r="A167" s="27"/>
      <c r="B167" s="39">
        <v>19</v>
      </c>
      <c r="C167" s="81" t="s">
        <v>81</v>
      </c>
      <c r="D167" s="81" t="s">
        <v>157</v>
      </c>
      <c r="E167" s="77" t="s">
        <v>116</v>
      </c>
      <c r="F167" s="82" t="s">
        <v>21</v>
      </c>
      <c r="G167" s="83">
        <v>154.46</v>
      </c>
      <c r="H167" s="84">
        <v>140</v>
      </c>
      <c r="I167" s="58">
        <f t="shared" si="72"/>
        <v>21624.400000000001</v>
      </c>
      <c r="J167" s="26"/>
      <c r="K167" s="29">
        <f t="shared" si="71"/>
        <v>19</v>
      </c>
      <c r="L167" s="81" t="s">
        <v>81</v>
      </c>
      <c r="M167" s="81" t="s">
        <v>157</v>
      </c>
      <c r="N167" s="30"/>
      <c r="O167" s="86" t="s">
        <v>21</v>
      </c>
      <c r="P167" s="31">
        <f t="shared" si="77"/>
        <v>154.46</v>
      </c>
      <c r="Q167" s="28"/>
      <c r="R167" s="84">
        <v>140</v>
      </c>
      <c r="S167" s="33">
        <f t="shared" si="78"/>
        <v>0</v>
      </c>
      <c r="T167" s="26"/>
      <c r="U167" s="26"/>
      <c r="V167" s="26"/>
      <c r="W167" s="26"/>
      <c r="X167" s="26"/>
      <c r="Y167" s="26"/>
      <c r="Z167" s="26"/>
      <c r="AA167" s="26"/>
      <c r="AB167" s="26"/>
      <c r="AC167" s="26"/>
    </row>
    <row r="168" spans="1:29" s="25" customFormat="1" ht="51.75" customHeight="1" x14ac:dyDescent="0.25">
      <c r="A168" s="27"/>
      <c r="B168" s="39">
        <v>20</v>
      </c>
      <c r="C168" s="81" t="s">
        <v>33</v>
      </c>
      <c r="D168" s="81" t="s">
        <v>145</v>
      </c>
      <c r="E168" s="77" t="s">
        <v>118</v>
      </c>
      <c r="F168" s="82" t="s">
        <v>21</v>
      </c>
      <c r="G168" s="83">
        <v>439.79</v>
      </c>
      <c r="H168" s="84">
        <v>24</v>
      </c>
      <c r="I168" s="58">
        <f t="shared" si="72"/>
        <v>10554.960000000001</v>
      </c>
      <c r="J168" s="26"/>
      <c r="K168" s="29">
        <f t="shared" si="71"/>
        <v>20</v>
      </c>
      <c r="L168" s="81" t="s">
        <v>33</v>
      </c>
      <c r="M168" s="81" t="s">
        <v>145</v>
      </c>
      <c r="N168" s="30"/>
      <c r="O168" s="86" t="s">
        <v>21</v>
      </c>
      <c r="P168" s="31">
        <f t="shared" si="77"/>
        <v>439.79</v>
      </c>
      <c r="Q168" s="28"/>
      <c r="R168" s="84">
        <v>24</v>
      </c>
      <c r="S168" s="33">
        <f t="shared" si="78"/>
        <v>0</v>
      </c>
      <c r="T168" s="26"/>
      <c r="U168" s="26"/>
      <c r="V168" s="26"/>
      <c r="W168" s="26"/>
      <c r="X168" s="26"/>
      <c r="Y168" s="26"/>
      <c r="Z168" s="26"/>
      <c r="AA168" s="26"/>
      <c r="AB168" s="26"/>
      <c r="AC168" s="26"/>
    </row>
    <row r="169" spans="1:29" s="25" customFormat="1" ht="30" x14ac:dyDescent="0.25">
      <c r="A169" s="27"/>
      <c r="B169" s="39">
        <v>21</v>
      </c>
      <c r="C169" s="81" t="s">
        <v>82</v>
      </c>
      <c r="D169" s="81" t="s">
        <v>95</v>
      </c>
      <c r="E169" s="77" t="s">
        <v>113</v>
      </c>
      <c r="F169" s="82" t="s">
        <v>21</v>
      </c>
      <c r="G169" s="83">
        <v>164.99</v>
      </c>
      <c r="H169" s="84">
        <v>70</v>
      </c>
      <c r="I169" s="58">
        <f t="shared" si="72"/>
        <v>11549.300000000001</v>
      </c>
      <c r="J169" s="26"/>
      <c r="K169" s="29">
        <f t="shared" si="71"/>
        <v>21</v>
      </c>
      <c r="L169" s="81" t="s">
        <v>82</v>
      </c>
      <c r="M169" s="81" t="s">
        <v>95</v>
      </c>
      <c r="N169" s="30"/>
      <c r="O169" s="86" t="s">
        <v>21</v>
      </c>
      <c r="P169" s="31">
        <f t="shared" si="77"/>
        <v>164.99</v>
      </c>
      <c r="Q169" s="28"/>
      <c r="R169" s="84">
        <v>70</v>
      </c>
      <c r="S169" s="33">
        <f t="shared" si="78"/>
        <v>0</v>
      </c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s="25" customFormat="1" ht="63" customHeight="1" x14ac:dyDescent="0.25">
      <c r="A170" s="27"/>
      <c r="B170" s="39">
        <v>22</v>
      </c>
      <c r="C170" s="81" t="s">
        <v>62</v>
      </c>
      <c r="D170" s="81" t="s">
        <v>146</v>
      </c>
      <c r="E170" s="77">
        <v>20</v>
      </c>
      <c r="F170" s="82" t="s">
        <v>21</v>
      </c>
      <c r="G170" s="83">
        <v>205.08</v>
      </c>
      <c r="H170" s="84">
        <v>150</v>
      </c>
      <c r="I170" s="58">
        <f t="shared" si="72"/>
        <v>30762.000000000004</v>
      </c>
      <c r="J170" s="26"/>
      <c r="K170" s="29">
        <f t="shared" si="71"/>
        <v>22</v>
      </c>
      <c r="L170" s="81" t="s">
        <v>62</v>
      </c>
      <c r="M170" s="81" t="s">
        <v>146</v>
      </c>
      <c r="N170" s="30"/>
      <c r="O170" s="86" t="s">
        <v>21</v>
      </c>
      <c r="P170" s="31">
        <f t="shared" si="77"/>
        <v>205.08</v>
      </c>
      <c r="Q170" s="28"/>
      <c r="R170" s="84">
        <v>150</v>
      </c>
      <c r="S170" s="33">
        <f t="shared" si="78"/>
        <v>0</v>
      </c>
      <c r="T170" s="26"/>
      <c r="U170" s="26"/>
      <c r="V170" s="26"/>
      <c r="W170" s="26"/>
      <c r="X170" s="26"/>
      <c r="Y170" s="26"/>
      <c r="Z170" s="26"/>
      <c r="AA170" s="26"/>
      <c r="AB170" s="26"/>
      <c r="AC170" s="26"/>
    </row>
    <row r="171" spans="1:29" s="25" customFormat="1" ht="18" customHeight="1" x14ac:dyDescent="0.25">
      <c r="A171" s="27"/>
      <c r="B171" s="39">
        <v>23</v>
      </c>
      <c r="C171" s="81" t="s">
        <v>63</v>
      </c>
      <c r="D171" s="81" t="s">
        <v>64</v>
      </c>
      <c r="E171" s="77" t="s">
        <v>113</v>
      </c>
      <c r="F171" s="82" t="s">
        <v>21</v>
      </c>
      <c r="G171" s="83">
        <v>181.49</v>
      </c>
      <c r="H171" s="84">
        <v>120</v>
      </c>
      <c r="I171" s="58">
        <f t="shared" si="72"/>
        <v>21778.800000000003</v>
      </c>
      <c r="J171" s="26"/>
      <c r="K171" s="29">
        <f t="shared" si="71"/>
        <v>23</v>
      </c>
      <c r="L171" s="81" t="s">
        <v>63</v>
      </c>
      <c r="M171" s="81" t="s">
        <v>64</v>
      </c>
      <c r="N171" s="30"/>
      <c r="O171" s="86" t="s">
        <v>21</v>
      </c>
      <c r="P171" s="31">
        <f t="shared" ref="P171:P177" si="79">G171</f>
        <v>181.49</v>
      </c>
      <c r="Q171" s="28"/>
      <c r="R171" s="84">
        <v>120</v>
      </c>
      <c r="S171" s="33">
        <f t="shared" ref="S171:S177" si="80">Q171*R171</f>
        <v>0</v>
      </c>
      <c r="T171" s="26"/>
      <c r="U171" s="26"/>
      <c r="V171" s="26"/>
      <c r="W171" s="26"/>
      <c r="X171" s="26"/>
      <c r="Y171" s="26"/>
      <c r="Z171" s="26"/>
      <c r="AA171" s="26"/>
      <c r="AB171" s="26"/>
      <c r="AC171" s="26"/>
    </row>
    <row r="172" spans="1:29" s="25" customFormat="1" ht="18" customHeight="1" x14ac:dyDescent="0.25">
      <c r="A172" s="27"/>
      <c r="B172" s="39">
        <v>24</v>
      </c>
      <c r="C172" s="81" t="s">
        <v>34</v>
      </c>
      <c r="D172" s="81" t="s">
        <v>46</v>
      </c>
      <c r="E172" s="77" t="s">
        <v>113</v>
      </c>
      <c r="F172" s="82" t="s">
        <v>21</v>
      </c>
      <c r="G172" s="83">
        <v>103.57</v>
      </c>
      <c r="H172" s="84">
        <v>25</v>
      </c>
      <c r="I172" s="58">
        <f t="shared" si="72"/>
        <v>2589.25</v>
      </c>
      <c r="J172" s="26"/>
      <c r="K172" s="29">
        <f t="shared" si="71"/>
        <v>24</v>
      </c>
      <c r="L172" s="81" t="s">
        <v>34</v>
      </c>
      <c r="M172" s="81" t="s">
        <v>46</v>
      </c>
      <c r="N172" s="30"/>
      <c r="O172" s="86" t="s">
        <v>21</v>
      </c>
      <c r="P172" s="31">
        <f t="shared" si="79"/>
        <v>103.57</v>
      </c>
      <c r="Q172" s="28"/>
      <c r="R172" s="84">
        <v>25</v>
      </c>
      <c r="S172" s="33">
        <f t="shared" si="80"/>
        <v>0</v>
      </c>
      <c r="T172" s="26"/>
      <c r="U172" s="26"/>
      <c r="V172" s="26"/>
      <c r="W172" s="26"/>
      <c r="X172" s="26"/>
      <c r="Y172" s="26"/>
      <c r="Z172" s="26"/>
      <c r="AA172" s="26"/>
      <c r="AB172" s="26"/>
      <c r="AC172" s="26"/>
    </row>
    <row r="173" spans="1:29" s="25" customFormat="1" ht="18" customHeight="1" x14ac:dyDescent="0.25">
      <c r="A173" s="27"/>
      <c r="B173" s="39">
        <v>25</v>
      </c>
      <c r="C173" s="81" t="s">
        <v>35</v>
      </c>
      <c r="D173" s="81" t="s">
        <v>47</v>
      </c>
      <c r="E173" s="77" t="s">
        <v>109</v>
      </c>
      <c r="F173" s="82" t="s">
        <v>21</v>
      </c>
      <c r="G173" s="83">
        <v>60.87</v>
      </c>
      <c r="H173" s="84">
        <v>50</v>
      </c>
      <c r="I173" s="58">
        <f t="shared" si="72"/>
        <v>3043.5</v>
      </c>
      <c r="J173" s="26"/>
      <c r="K173" s="29">
        <f t="shared" si="71"/>
        <v>25</v>
      </c>
      <c r="L173" s="81" t="s">
        <v>35</v>
      </c>
      <c r="M173" s="81" t="s">
        <v>47</v>
      </c>
      <c r="N173" s="30"/>
      <c r="O173" s="86" t="s">
        <v>21</v>
      </c>
      <c r="P173" s="31">
        <f t="shared" si="79"/>
        <v>60.87</v>
      </c>
      <c r="Q173" s="28"/>
      <c r="R173" s="84">
        <v>50</v>
      </c>
      <c r="S173" s="33">
        <f t="shared" si="80"/>
        <v>0</v>
      </c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s="25" customFormat="1" ht="49.5" customHeight="1" x14ac:dyDescent="0.25">
      <c r="A174" s="27"/>
      <c r="B174" s="39">
        <v>26</v>
      </c>
      <c r="C174" s="81" t="s">
        <v>36</v>
      </c>
      <c r="D174" s="81" t="s">
        <v>48</v>
      </c>
      <c r="E174" s="77" t="s">
        <v>109</v>
      </c>
      <c r="F174" s="82" t="s">
        <v>21</v>
      </c>
      <c r="G174" s="83">
        <v>63.86</v>
      </c>
      <c r="H174" s="84">
        <v>80</v>
      </c>
      <c r="I174" s="58">
        <f t="shared" si="72"/>
        <v>5108.8</v>
      </c>
      <c r="J174" s="26"/>
      <c r="K174" s="29">
        <f t="shared" si="71"/>
        <v>26</v>
      </c>
      <c r="L174" s="81" t="s">
        <v>36</v>
      </c>
      <c r="M174" s="81" t="s">
        <v>48</v>
      </c>
      <c r="N174" s="30"/>
      <c r="O174" s="86" t="s">
        <v>21</v>
      </c>
      <c r="P174" s="31">
        <f t="shared" si="79"/>
        <v>63.86</v>
      </c>
      <c r="Q174" s="28"/>
      <c r="R174" s="84">
        <v>80</v>
      </c>
      <c r="S174" s="33">
        <f t="shared" si="80"/>
        <v>0</v>
      </c>
      <c r="T174" s="26"/>
      <c r="U174" s="26"/>
      <c r="V174" s="26"/>
      <c r="W174" s="26"/>
      <c r="X174" s="26"/>
      <c r="Y174" s="26"/>
      <c r="Z174" s="26"/>
      <c r="AA174" s="26"/>
      <c r="AB174" s="26"/>
      <c r="AC174" s="26"/>
    </row>
    <row r="175" spans="1:29" s="25" customFormat="1" ht="18" customHeight="1" x14ac:dyDescent="0.25">
      <c r="A175" s="27"/>
      <c r="B175" s="39">
        <v>27</v>
      </c>
      <c r="C175" s="81" t="s">
        <v>37</v>
      </c>
      <c r="D175" s="81" t="s">
        <v>49</v>
      </c>
      <c r="E175" s="77" t="s">
        <v>109</v>
      </c>
      <c r="F175" s="82" t="s">
        <v>21</v>
      </c>
      <c r="G175" s="83">
        <v>72.84</v>
      </c>
      <c r="H175" s="84">
        <v>12</v>
      </c>
      <c r="I175" s="58">
        <f t="shared" si="72"/>
        <v>874.08</v>
      </c>
      <c r="J175" s="26"/>
      <c r="K175" s="29">
        <f t="shared" si="71"/>
        <v>27</v>
      </c>
      <c r="L175" s="81" t="s">
        <v>37</v>
      </c>
      <c r="M175" s="81" t="s">
        <v>49</v>
      </c>
      <c r="N175" s="30"/>
      <c r="O175" s="86" t="s">
        <v>21</v>
      </c>
      <c r="P175" s="31">
        <f t="shared" si="79"/>
        <v>72.84</v>
      </c>
      <c r="Q175" s="28"/>
      <c r="R175" s="84">
        <v>12</v>
      </c>
      <c r="S175" s="33">
        <f t="shared" si="80"/>
        <v>0</v>
      </c>
      <c r="T175" s="26"/>
      <c r="U175" s="26"/>
      <c r="V175" s="26"/>
      <c r="W175" s="26"/>
      <c r="X175" s="26"/>
      <c r="Y175" s="26"/>
      <c r="Z175" s="26"/>
      <c r="AA175" s="26"/>
      <c r="AB175" s="26"/>
      <c r="AC175" s="26"/>
    </row>
    <row r="176" spans="1:29" s="25" customFormat="1" ht="18" customHeight="1" x14ac:dyDescent="0.25">
      <c r="A176" s="27"/>
      <c r="B176" s="39">
        <v>28</v>
      </c>
      <c r="C176" s="81" t="s">
        <v>83</v>
      </c>
      <c r="D176" s="81" t="s">
        <v>96</v>
      </c>
      <c r="E176" s="77" t="s">
        <v>113</v>
      </c>
      <c r="F176" s="82" t="s">
        <v>21</v>
      </c>
      <c r="G176" s="83">
        <v>87.16</v>
      </c>
      <c r="H176" s="84">
        <v>30</v>
      </c>
      <c r="I176" s="58">
        <f t="shared" si="72"/>
        <v>2614.7999999999997</v>
      </c>
      <c r="J176" s="26"/>
      <c r="K176" s="29">
        <f t="shared" si="71"/>
        <v>28</v>
      </c>
      <c r="L176" s="81" t="s">
        <v>83</v>
      </c>
      <c r="M176" s="81" t="s">
        <v>96</v>
      </c>
      <c r="N176" s="30"/>
      <c r="O176" s="86" t="s">
        <v>21</v>
      </c>
      <c r="P176" s="31">
        <f t="shared" si="79"/>
        <v>87.16</v>
      </c>
      <c r="Q176" s="28"/>
      <c r="R176" s="84">
        <v>30</v>
      </c>
      <c r="S176" s="33">
        <f t="shared" si="80"/>
        <v>0</v>
      </c>
      <c r="T176" s="26"/>
      <c r="U176" s="26"/>
      <c r="V176" s="26"/>
      <c r="W176" s="26"/>
      <c r="X176" s="26"/>
      <c r="Y176" s="26"/>
      <c r="Z176" s="26"/>
      <c r="AA176" s="26"/>
      <c r="AB176" s="26"/>
      <c r="AC176" s="26"/>
    </row>
    <row r="177" spans="1:29" s="25" customFormat="1" ht="33.75" customHeight="1" x14ac:dyDescent="0.25">
      <c r="A177" s="27"/>
      <c r="B177" s="39">
        <v>29</v>
      </c>
      <c r="C177" s="81" t="s">
        <v>66</v>
      </c>
      <c r="D177" s="81" t="s">
        <v>136</v>
      </c>
      <c r="E177" s="77" t="s">
        <v>118</v>
      </c>
      <c r="F177" s="82" t="s">
        <v>21</v>
      </c>
      <c r="G177" s="83">
        <v>144.58000000000001</v>
      </c>
      <c r="H177" s="84">
        <v>20</v>
      </c>
      <c r="I177" s="58">
        <f t="shared" si="72"/>
        <v>2891.6000000000004</v>
      </c>
      <c r="J177" s="26"/>
      <c r="K177" s="29">
        <f t="shared" si="71"/>
        <v>29</v>
      </c>
      <c r="L177" s="81" t="s">
        <v>66</v>
      </c>
      <c r="M177" s="81" t="s">
        <v>136</v>
      </c>
      <c r="N177" s="30"/>
      <c r="O177" s="86" t="s">
        <v>21</v>
      </c>
      <c r="P177" s="31">
        <f t="shared" si="79"/>
        <v>144.58000000000001</v>
      </c>
      <c r="Q177" s="28"/>
      <c r="R177" s="84">
        <v>20</v>
      </c>
      <c r="S177" s="33">
        <f t="shared" si="80"/>
        <v>0</v>
      </c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s="25" customFormat="1" ht="18" customHeight="1" x14ac:dyDescent="0.25">
      <c r="A178" s="27"/>
      <c r="B178" s="39">
        <v>30</v>
      </c>
      <c r="C178" s="81" t="s">
        <v>67</v>
      </c>
      <c r="D178" s="81" t="s">
        <v>68</v>
      </c>
      <c r="E178" s="77" t="s">
        <v>113</v>
      </c>
      <c r="F178" s="82" t="s">
        <v>21</v>
      </c>
      <c r="G178" s="83">
        <v>61.53</v>
      </c>
      <c r="H178" s="84">
        <v>48</v>
      </c>
      <c r="I178" s="58">
        <f t="shared" si="72"/>
        <v>2953.44</v>
      </c>
      <c r="J178" s="26"/>
      <c r="K178" s="29">
        <f t="shared" si="71"/>
        <v>30</v>
      </c>
      <c r="L178" s="81" t="s">
        <v>67</v>
      </c>
      <c r="M178" s="81" t="s">
        <v>68</v>
      </c>
      <c r="N178" s="30"/>
      <c r="O178" s="86" t="s">
        <v>21</v>
      </c>
      <c r="P178" s="31">
        <f>G178</f>
        <v>61.53</v>
      </c>
      <c r="Q178" s="28"/>
      <c r="R178" s="84">
        <v>48</v>
      </c>
      <c r="S178" s="33">
        <f>Q178*R178</f>
        <v>0</v>
      </c>
      <c r="T178" s="26"/>
      <c r="U178" s="26"/>
      <c r="V178" s="26"/>
      <c r="W178" s="26"/>
      <c r="X178" s="26"/>
      <c r="Y178" s="26"/>
      <c r="Z178" s="26"/>
      <c r="AA178" s="26"/>
      <c r="AB178" s="26"/>
      <c r="AC178" s="26"/>
    </row>
    <row r="179" spans="1:29" s="25" customFormat="1" ht="30" x14ac:dyDescent="0.25">
      <c r="A179" s="27"/>
      <c r="B179" s="39">
        <v>31</v>
      </c>
      <c r="C179" s="81" t="s">
        <v>84</v>
      </c>
      <c r="D179" s="81" t="s">
        <v>65</v>
      </c>
      <c r="E179" s="77" t="s">
        <v>113</v>
      </c>
      <c r="F179" s="82" t="s">
        <v>21</v>
      </c>
      <c r="G179" s="83">
        <v>60.68</v>
      </c>
      <c r="H179" s="84">
        <v>40</v>
      </c>
      <c r="I179" s="58">
        <f t="shared" si="72"/>
        <v>2427.1999999999998</v>
      </c>
      <c r="J179" s="26"/>
      <c r="K179" s="29">
        <f t="shared" si="71"/>
        <v>31</v>
      </c>
      <c r="L179" s="81" t="s">
        <v>84</v>
      </c>
      <c r="M179" s="81" t="s">
        <v>65</v>
      </c>
      <c r="N179" s="30"/>
      <c r="O179" s="86" t="s">
        <v>21</v>
      </c>
      <c r="P179" s="31">
        <f t="shared" ref="P179:P182" si="81">G179</f>
        <v>60.68</v>
      </c>
      <c r="Q179" s="28"/>
      <c r="R179" s="84">
        <v>40</v>
      </c>
      <c r="S179" s="33">
        <f t="shared" ref="S179:S182" si="82">Q179*R179</f>
        <v>0</v>
      </c>
      <c r="T179" s="26"/>
      <c r="U179" s="26"/>
      <c r="V179" s="26"/>
      <c r="W179" s="26"/>
      <c r="X179" s="26"/>
      <c r="Y179" s="26"/>
      <c r="Z179" s="26"/>
      <c r="AA179" s="26"/>
      <c r="AB179" s="26"/>
      <c r="AC179" s="26"/>
    </row>
    <row r="180" spans="1:29" s="25" customFormat="1" ht="66.75" customHeight="1" x14ac:dyDescent="0.25">
      <c r="A180" s="27"/>
      <c r="B180" s="39">
        <v>32</v>
      </c>
      <c r="C180" s="81" t="s">
        <v>38</v>
      </c>
      <c r="D180" s="81" t="s">
        <v>148</v>
      </c>
      <c r="E180" s="77" t="s">
        <v>118</v>
      </c>
      <c r="F180" s="82" t="s">
        <v>21</v>
      </c>
      <c r="G180" s="83">
        <v>156.6</v>
      </c>
      <c r="H180" s="84">
        <v>20</v>
      </c>
      <c r="I180" s="58">
        <f t="shared" si="72"/>
        <v>3132</v>
      </c>
      <c r="J180" s="26"/>
      <c r="K180" s="29">
        <f t="shared" si="71"/>
        <v>32</v>
      </c>
      <c r="L180" s="81" t="s">
        <v>38</v>
      </c>
      <c r="M180" s="81" t="s">
        <v>148</v>
      </c>
      <c r="N180" s="30"/>
      <c r="O180" s="86" t="s">
        <v>21</v>
      </c>
      <c r="P180" s="31">
        <f t="shared" si="81"/>
        <v>156.6</v>
      </c>
      <c r="Q180" s="28"/>
      <c r="R180" s="84">
        <v>20</v>
      </c>
      <c r="S180" s="33">
        <f t="shared" si="82"/>
        <v>0</v>
      </c>
      <c r="T180" s="26"/>
      <c r="U180" s="26"/>
      <c r="V180" s="26"/>
      <c r="W180" s="26"/>
      <c r="X180" s="26"/>
      <c r="Y180" s="26"/>
      <c r="Z180" s="26"/>
      <c r="AA180" s="26"/>
      <c r="AB180" s="26"/>
      <c r="AC180" s="26"/>
    </row>
    <row r="181" spans="1:29" s="25" customFormat="1" ht="72.75" x14ac:dyDescent="0.25">
      <c r="A181" s="27"/>
      <c r="B181" s="39">
        <v>33</v>
      </c>
      <c r="C181" s="81" t="s">
        <v>38</v>
      </c>
      <c r="D181" s="81" t="s">
        <v>155</v>
      </c>
      <c r="E181" s="77" t="s">
        <v>118</v>
      </c>
      <c r="F181" s="82" t="s">
        <v>21</v>
      </c>
      <c r="G181" s="83">
        <v>215.9</v>
      </c>
      <c r="H181" s="84">
        <v>16</v>
      </c>
      <c r="I181" s="58">
        <f t="shared" si="72"/>
        <v>3454.4</v>
      </c>
      <c r="J181" s="26"/>
      <c r="K181" s="29">
        <f t="shared" si="71"/>
        <v>33</v>
      </c>
      <c r="L181" s="81" t="s">
        <v>38</v>
      </c>
      <c r="M181" s="81" t="s">
        <v>155</v>
      </c>
      <c r="N181" s="30"/>
      <c r="O181" s="86" t="s">
        <v>21</v>
      </c>
      <c r="P181" s="31">
        <f t="shared" si="81"/>
        <v>215.9</v>
      </c>
      <c r="Q181" s="28"/>
      <c r="R181" s="84">
        <v>16</v>
      </c>
      <c r="S181" s="33">
        <f t="shared" si="82"/>
        <v>0</v>
      </c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s="25" customFormat="1" ht="72" x14ac:dyDescent="0.25">
      <c r="A182" s="27"/>
      <c r="B182" s="39">
        <v>34</v>
      </c>
      <c r="C182" s="81" t="s">
        <v>38</v>
      </c>
      <c r="D182" s="81" t="s">
        <v>158</v>
      </c>
      <c r="E182" s="77" t="s">
        <v>118</v>
      </c>
      <c r="F182" s="82" t="s">
        <v>21</v>
      </c>
      <c r="G182" s="83">
        <v>169.19</v>
      </c>
      <c r="H182" s="84">
        <v>48</v>
      </c>
      <c r="I182" s="58">
        <f t="shared" si="72"/>
        <v>8121.12</v>
      </c>
      <c r="J182" s="26"/>
      <c r="K182" s="29">
        <f t="shared" si="71"/>
        <v>34</v>
      </c>
      <c r="L182" s="81" t="s">
        <v>38</v>
      </c>
      <c r="M182" s="81" t="s">
        <v>158</v>
      </c>
      <c r="N182" s="30"/>
      <c r="O182" s="86" t="s">
        <v>21</v>
      </c>
      <c r="P182" s="31">
        <f t="shared" si="81"/>
        <v>169.19</v>
      </c>
      <c r="Q182" s="28"/>
      <c r="R182" s="84">
        <v>48</v>
      </c>
      <c r="S182" s="33">
        <f t="shared" si="82"/>
        <v>0</v>
      </c>
      <c r="T182" s="26"/>
      <c r="U182" s="26"/>
      <c r="V182" s="26"/>
      <c r="W182" s="26"/>
      <c r="X182" s="26"/>
      <c r="Y182" s="26"/>
      <c r="Z182" s="26"/>
      <c r="AA182" s="26"/>
      <c r="AB182" s="26"/>
      <c r="AC182" s="26"/>
    </row>
    <row r="183" spans="1:29" s="25" customFormat="1" x14ac:dyDescent="0.25">
      <c r="A183" s="27"/>
      <c r="B183" s="39">
        <v>35</v>
      </c>
      <c r="C183" s="81" t="s">
        <v>38</v>
      </c>
      <c r="D183" s="81" t="s">
        <v>106</v>
      </c>
      <c r="E183" s="77" t="s">
        <v>118</v>
      </c>
      <c r="F183" s="82" t="s">
        <v>21</v>
      </c>
      <c r="G183" s="83">
        <v>85.76</v>
      </c>
      <c r="H183" s="84">
        <v>18</v>
      </c>
      <c r="I183" s="58">
        <f t="shared" si="72"/>
        <v>1543.68</v>
      </c>
      <c r="J183" s="26"/>
      <c r="K183" s="29">
        <f t="shared" si="71"/>
        <v>35</v>
      </c>
      <c r="L183" s="81" t="s">
        <v>38</v>
      </c>
      <c r="M183" s="81" t="s">
        <v>106</v>
      </c>
      <c r="N183" s="30"/>
      <c r="O183" s="86" t="s">
        <v>21</v>
      </c>
      <c r="P183" s="31">
        <f>G183</f>
        <v>85.76</v>
      </c>
      <c r="Q183" s="28"/>
      <c r="R183" s="84">
        <v>18</v>
      </c>
      <c r="S183" s="33">
        <f>Q183*R183</f>
        <v>0</v>
      </c>
      <c r="T183" s="26"/>
      <c r="U183" s="26"/>
      <c r="V183" s="26"/>
      <c r="W183" s="26"/>
      <c r="X183" s="26"/>
      <c r="Y183" s="26"/>
      <c r="Z183" s="26"/>
      <c r="AA183" s="26"/>
      <c r="AB183" s="26"/>
      <c r="AC183" s="26"/>
    </row>
    <row r="184" spans="1:29" s="25" customFormat="1" ht="72" x14ac:dyDescent="0.25">
      <c r="A184" s="27"/>
      <c r="B184" s="39">
        <v>36</v>
      </c>
      <c r="C184" s="81" t="s">
        <v>38</v>
      </c>
      <c r="D184" s="81" t="s">
        <v>159</v>
      </c>
      <c r="E184" s="77" t="s">
        <v>118</v>
      </c>
      <c r="F184" s="82" t="s">
        <v>21</v>
      </c>
      <c r="G184" s="83">
        <v>309.66000000000003</v>
      </c>
      <c r="H184" s="84">
        <v>16</v>
      </c>
      <c r="I184" s="58">
        <f t="shared" si="72"/>
        <v>4954.5600000000004</v>
      </c>
      <c r="J184" s="26"/>
      <c r="K184" s="29">
        <f t="shared" si="71"/>
        <v>36</v>
      </c>
      <c r="L184" s="81" t="s">
        <v>38</v>
      </c>
      <c r="M184" s="81" t="s">
        <v>159</v>
      </c>
      <c r="N184" s="30"/>
      <c r="O184" s="86" t="s">
        <v>21</v>
      </c>
      <c r="P184" s="31">
        <f t="shared" ref="P184:P185" si="83">G184</f>
        <v>309.66000000000003</v>
      </c>
      <c r="Q184" s="28"/>
      <c r="R184" s="84">
        <v>16</v>
      </c>
      <c r="S184" s="33">
        <f t="shared" ref="S184:S185" si="84">Q184*R184</f>
        <v>0</v>
      </c>
      <c r="T184" s="26"/>
      <c r="U184" s="26"/>
      <c r="V184" s="26"/>
      <c r="W184" s="26"/>
      <c r="X184" s="26"/>
      <c r="Y184" s="26"/>
      <c r="Z184" s="26"/>
      <c r="AA184" s="26"/>
      <c r="AB184" s="26"/>
      <c r="AC184" s="26"/>
    </row>
    <row r="185" spans="1:29" s="25" customFormat="1" ht="45" x14ac:dyDescent="0.25">
      <c r="A185" s="27"/>
      <c r="B185" s="39">
        <v>37</v>
      </c>
      <c r="C185" s="81" t="s">
        <v>85</v>
      </c>
      <c r="D185" s="81" t="s">
        <v>160</v>
      </c>
      <c r="E185" s="77" t="s">
        <v>114</v>
      </c>
      <c r="F185" s="82" t="s">
        <v>21</v>
      </c>
      <c r="G185" s="83">
        <v>994.61</v>
      </c>
      <c r="H185" s="84">
        <v>50</v>
      </c>
      <c r="I185" s="58">
        <f t="shared" si="72"/>
        <v>49730.5</v>
      </c>
      <c r="J185" s="26"/>
      <c r="K185" s="29">
        <f t="shared" si="71"/>
        <v>37</v>
      </c>
      <c r="L185" s="81" t="s">
        <v>85</v>
      </c>
      <c r="M185" s="81" t="s">
        <v>160</v>
      </c>
      <c r="N185" s="30"/>
      <c r="O185" s="86" t="s">
        <v>21</v>
      </c>
      <c r="P185" s="31">
        <f t="shared" si="83"/>
        <v>994.61</v>
      </c>
      <c r="Q185" s="28"/>
      <c r="R185" s="84">
        <v>50</v>
      </c>
      <c r="S185" s="33">
        <f t="shared" si="84"/>
        <v>0</v>
      </c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s="25" customFormat="1" ht="45" x14ac:dyDescent="0.25">
      <c r="A186" s="27"/>
      <c r="B186" s="39">
        <v>38</v>
      </c>
      <c r="C186" s="81" t="s">
        <v>70</v>
      </c>
      <c r="D186" s="81" t="s">
        <v>71</v>
      </c>
      <c r="E186" s="77" t="s">
        <v>118</v>
      </c>
      <c r="F186" s="82" t="s">
        <v>21</v>
      </c>
      <c r="G186" s="83">
        <v>94.33</v>
      </c>
      <c r="H186" s="84">
        <v>10</v>
      </c>
      <c r="I186" s="58">
        <f t="shared" si="72"/>
        <v>943.3</v>
      </c>
      <c r="J186" s="26"/>
      <c r="K186" s="29"/>
      <c r="L186" s="81" t="s">
        <v>70</v>
      </c>
      <c r="M186" s="81" t="s">
        <v>71</v>
      </c>
      <c r="N186" s="30"/>
      <c r="O186" s="86" t="s">
        <v>21</v>
      </c>
      <c r="P186" s="31"/>
      <c r="Q186" s="28"/>
      <c r="R186" s="84">
        <v>10</v>
      </c>
      <c r="S186" s="33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</row>
    <row r="187" spans="1:29" s="25" customFormat="1" ht="33.75" customHeight="1" x14ac:dyDescent="0.25">
      <c r="A187" s="27"/>
      <c r="B187" s="39">
        <v>29</v>
      </c>
      <c r="C187" s="81" t="s">
        <v>72</v>
      </c>
      <c r="D187" s="81" t="s">
        <v>73</v>
      </c>
      <c r="E187" s="77" t="s">
        <v>109</v>
      </c>
      <c r="F187" s="82" t="s">
        <v>21</v>
      </c>
      <c r="G187" s="83">
        <v>61.53</v>
      </c>
      <c r="H187" s="84">
        <v>20</v>
      </c>
      <c r="I187" s="58">
        <f t="shared" si="72"/>
        <v>1230.5999999999999</v>
      </c>
      <c r="J187" s="26"/>
      <c r="K187" s="29">
        <f t="shared" ref="K187:K193" si="85">B187</f>
        <v>29</v>
      </c>
      <c r="L187" s="81" t="s">
        <v>72</v>
      </c>
      <c r="M187" s="81" t="s">
        <v>73</v>
      </c>
      <c r="N187" s="30"/>
      <c r="O187" s="86" t="s">
        <v>21</v>
      </c>
      <c r="P187" s="31">
        <f t="shared" ref="P187" si="86">G187</f>
        <v>61.53</v>
      </c>
      <c r="Q187" s="28"/>
      <c r="R187" s="84">
        <v>20</v>
      </c>
      <c r="S187" s="33">
        <f t="shared" ref="S187" si="87">Q187*R187</f>
        <v>0</v>
      </c>
      <c r="T187" s="26"/>
      <c r="U187" s="26"/>
      <c r="V187" s="26"/>
      <c r="W187" s="26"/>
      <c r="X187" s="26"/>
      <c r="Y187" s="26"/>
      <c r="Z187" s="26"/>
      <c r="AA187" s="26"/>
      <c r="AB187" s="26"/>
      <c r="AC187" s="26"/>
    </row>
    <row r="188" spans="1:29" s="25" customFormat="1" ht="18" customHeight="1" x14ac:dyDescent="0.25">
      <c r="A188" s="27"/>
      <c r="B188" s="39">
        <v>30</v>
      </c>
      <c r="C188" s="81" t="s">
        <v>39</v>
      </c>
      <c r="D188" s="81" t="s">
        <v>50</v>
      </c>
      <c r="E188" s="77" t="s">
        <v>109</v>
      </c>
      <c r="F188" s="82" t="s">
        <v>21</v>
      </c>
      <c r="G188" s="83">
        <v>74.599999999999994</v>
      </c>
      <c r="H188" s="84">
        <v>80</v>
      </c>
      <c r="I188" s="58">
        <f t="shared" si="72"/>
        <v>5968</v>
      </c>
      <c r="J188" s="26"/>
      <c r="K188" s="29">
        <f t="shared" si="85"/>
        <v>30</v>
      </c>
      <c r="L188" s="81" t="s">
        <v>39</v>
      </c>
      <c r="M188" s="81" t="s">
        <v>50</v>
      </c>
      <c r="N188" s="30"/>
      <c r="O188" s="86" t="s">
        <v>21</v>
      </c>
      <c r="P188" s="31">
        <f>G188</f>
        <v>74.599999999999994</v>
      </c>
      <c r="Q188" s="28"/>
      <c r="R188" s="84">
        <v>80</v>
      </c>
      <c r="S188" s="33">
        <f>Q188*R188</f>
        <v>0</v>
      </c>
      <c r="T188" s="26"/>
      <c r="U188" s="26"/>
      <c r="V188" s="26"/>
      <c r="W188" s="26"/>
      <c r="X188" s="26"/>
      <c r="Y188" s="26"/>
      <c r="Z188" s="26"/>
      <c r="AA188" s="26"/>
      <c r="AB188" s="26"/>
      <c r="AC188" s="26"/>
    </row>
    <row r="189" spans="1:29" s="25" customFormat="1" x14ac:dyDescent="0.25">
      <c r="A189" s="27"/>
      <c r="B189" s="39">
        <v>31</v>
      </c>
      <c r="C189" s="81" t="s">
        <v>86</v>
      </c>
      <c r="D189" s="81" t="s">
        <v>98</v>
      </c>
      <c r="E189" s="77" t="s">
        <v>113</v>
      </c>
      <c r="F189" s="82" t="s">
        <v>21</v>
      </c>
      <c r="G189" s="83">
        <v>153.81</v>
      </c>
      <c r="H189" s="84">
        <v>12</v>
      </c>
      <c r="I189" s="58">
        <f t="shared" si="72"/>
        <v>1845.72</v>
      </c>
      <c r="J189" s="26"/>
      <c r="K189" s="29">
        <f t="shared" si="85"/>
        <v>31</v>
      </c>
      <c r="L189" s="81" t="s">
        <v>86</v>
      </c>
      <c r="M189" s="81" t="s">
        <v>98</v>
      </c>
      <c r="N189" s="30"/>
      <c r="O189" s="86" t="s">
        <v>21</v>
      </c>
      <c r="P189" s="31">
        <f t="shared" ref="P189:P192" si="88">G189</f>
        <v>153.81</v>
      </c>
      <c r="Q189" s="28"/>
      <c r="R189" s="84">
        <v>12</v>
      </c>
      <c r="S189" s="33">
        <f t="shared" ref="S189:S192" si="89">Q189*R189</f>
        <v>0</v>
      </c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s="25" customFormat="1" ht="30" x14ac:dyDescent="0.25">
      <c r="A190" s="27"/>
      <c r="B190" s="39">
        <v>32</v>
      </c>
      <c r="C190" s="81" t="s">
        <v>54</v>
      </c>
      <c r="D190" s="81" t="s">
        <v>55</v>
      </c>
      <c r="E190" s="77" t="s">
        <v>119</v>
      </c>
      <c r="F190" s="82" t="s">
        <v>19</v>
      </c>
      <c r="G190" s="83">
        <v>242.92</v>
      </c>
      <c r="H190" s="84">
        <v>2</v>
      </c>
      <c r="I190" s="58">
        <f t="shared" si="72"/>
        <v>485.84</v>
      </c>
      <c r="J190" s="26"/>
      <c r="K190" s="29">
        <f t="shared" si="85"/>
        <v>32</v>
      </c>
      <c r="L190" s="81" t="s">
        <v>54</v>
      </c>
      <c r="M190" s="81" t="s">
        <v>55</v>
      </c>
      <c r="N190" s="30"/>
      <c r="O190" s="86" t="s">
        <v>19</v>
      </c>
      <c r="P190" s="31">
        <f t="shared" si="88"/>
        <v>242.92</v>
      </c>
      <c r="Q190" s="28"/>
      <c r="R190" s="84">
        <v>2</v>
      </c>
      <c r="S190" s="33">
        <f t="shared" si="89"/>
        <v>0</v>
      </c>
      <c r="T190" s="26"/>
      <c r="U190" s="26"/>
      <c r="V190" s="26"/>
      <c r="W190" s="26"/>
      <c r="X190" s="26"/>
      <c r="Y190" s="26"/>
      <c r="Z190" s="26"/>
      <c r="AA190" s="26"/>
      <c r="AB190" s="26"/>
      <c r="AC190" s="26"/>
    </row>
    <row r="191" spans="1:29" s="25" customFormat="1" ht="30" x14ac:dyDescent="0.25">
      <c r="A191" s="27"/>
      <c r="B191" s="39">
        <v>33</v>
      </c>
      <c r="C191" s="81" t="s">
        <v>54</v>
      </c>
      <c r="D191" s="81" t="s">
        <v>99</v>
      </c>
      <c r="E191" s="77" t="s">
        <v>120</v>
      </c>
      <c r="F191" s="82" t="s">
        <v>21</v>
      </c>
      <c r="G191" s="83">
        <v>307.08</v>
      </c>
      <c r="H191" s="85">
        <v>1.2</v>
      </c>
      <c r="I191" s="58">
        <f t="shared" si="72"/>
        <v>368.49599999999998</v>
      </c>
      <c r="J191" s="26"/>
      <c r="K191" s="29">
        <f t="shared" si="85"/>
        <v>33</v>
      </c>
      <c r="L191" s="81" t="s">
        <v>54</v>
      </c>
      <c r="M191" s="81" t="s">
        <v>99</v>
      </c>
      <c r="N191" s="30"/>
      <c r="O191" s="86" t="s">
        <v>21</v>
      </c>
      <c r="P191" s="31">
        <f t="shared" si="88"/>
        <v>307.08</v>
      </c>
      <c r="Q191" s="28"/>
      <c r="R191" s="85">
        <v>1.2</v>
      </c>
      <c r="S191" s="33">
        <f t="shared" si="89"/>
        <v>0</v>
      </c>
      <c r="T191" s="26"/>
      <c r="U191" s="26"/>
      <c r="V191" s="26"/>
      <c r="W191" s="26"/>
      <c r="X191" s="26"/>
      <c r="Y191" s="26"/>
      <c r="Z191" s="26"/>
      <c r="AA191" s="26"/>
      <c r="AB191" s="26"/>
      <c r="AC191" s="26"/>
    </row>
    <row r="192" spans="1:29" s="25" customFormat="1" ht="86.25" x14ac:dyDescent="0.25">
      <c r="A192" s="27"/>
      <c r="B192" s="39">
        <v>34</v>
      </c>
      <c r="C192" s="81" t="s">
        <v>87</v>
      </c>
      <c r="D192" s="81" t="s">
        <v>142</v>
      </c>
      <c r="E192" s="87" t="s">
        <v>123</v>
      </c>
      <c r="F192" s="82" t="s">
        <v>22</v>
      </c>
      <c r="G192" s="83">
        <v>178.69</v>
      </c>
      <c r="H192" s="84">
        <v>40</v>
      </c>
      <c r="I192" s="58">
        <f t="shared" si="72"/>
        <v>7147.6</v>
      </c>
      <c r="J192" s="26"/>
      <c r="K192" s="29">
        <f t="shared" si="85"/>
        <v>34</v>
      </c>
      <c r="L192" s="81" t="s">
        <v>87</v>
      </c>
      <c r="M192" s="81" t="s">
        <v>142</v>
      </c>
      <c r="N192" s="30"/>
      <c r="O192" s="86" t="s">
        <v>22</v>
      </c>
      <c r="P192" s="31">
        <f t="shared" si="88"/>
        <v>178.69</v>
      </c>
      <c r="Q192" s="28"/>
      <c r="R192" s="84">
        <v>40</v>
      </c>
      <c r="S192" s="33">
        <f t="shared" si="89"/>
        <v>0</v>
      </c>
      <c r="T192" s="26"/>
      <c r="U192" s="26"/>
      <c r="V192" s="26"/>
      <c r="W192" s="26"/>
      <c r="X192" s="26"/>
      <c r="Y192" s="26"/>
      <c r="Z192" s="26"/>
      <c r="AA192" s="26"/>
      <c r="AB192" s="26"/>
      <c r="AC192" s="26"/>
    </row>
    <row r="193" spans="1:29" s="25" customFormat="1" ht="30" x14ac:dyDescent="0.25">
      <c r="A193" s="27"/>
      <c r="B193" s="39">
        <v>35</v>
      </c>
      <c r="C193" s="81" t="s">
        <v>88</v>
      </c>
      <c r="D193" s="81" t="s">
        <v>100</v>
      </c>
      <c r="E193" s="77" t="s">
        <v>112</v>
      </c>
      <c r="F193" s="82" t="s">
        <v>18</v>
      </c>
      <c r="G193" s="83">
        <v>128.41999999999999</v>
      </c>
      <c r="H193" s="84">
        <v>3</v>
      </c>
      <c r="I193" s="58">
        <f t="shared" si="72"/>
        <v>385.26</v>
      </c>
      <c r="J193" s="26"/>
      <c r="K193" s="29">
        <f t="shared" si="85"/>
        <v>35</v>
      </c>
      <c r="L193" s="81" t="s">
        <v>88</v>
      </c>
      <c r="M193" s="81" t="s">
        <v>100</v>
      </c>
      <c r="N193" s="30"/>
      <c r="O193" s="86" t="s">
        <v>18</v>
      </c>
      <c r="P193" s="31">
        <f>G193</f>
        <v>128.41999999999999</v>
      </c>
      <c r="Q193" s="28"/>
      <c r="R193" s="84">
        <v>3</v>
      </c>
      <c r="S193" s="33">
        <f>Q193*R193</f>
        <v>0</v>
      </c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s="38" customFormat="1" thickBot="1" x14ac:dyDescent="0.3">
      <c r="A194" s="34"/>
      <c r="B194" s="89"/>
      <c r="C194" s="36" t="s">
        <v>20</v>
      </c>
      <c r="D194" s="11"/>
      <c r="E194" s="72"/>
      <c r="F194" s="74"/>
      <c r="G194" s="76"/>
      <c r="H194" s="75"/>
      <c r="I194" s="90">
        <f>SUM(I149:I193)</f>
        <v>339319.85639999987</v>
      </c>
      <c r="J194" s="13"/>
      <c r="K194" s="44"/>
      <c r="L194" s="73" t="str">
        <f t="shared" ref="L194" si="90">C194</f>
        <v>ИТОГО:</v>
      </c>
      <c r="M194" s="11"/>
      <c r="N194" s="45"/>
      <c r="O194" s="74"/>
      <c r="P194" s="12"/>
      <c r="Q194" s="37"/>
      <c r="R194" s="46"/>
      <c r="S194" s="12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</row>
    <row r="195" spans="1:29" s="50" customFormat="1" ht="21" customHeight="1" thickBot="1" x14ac:dyDescent="0.3">
      <c r="A195" s="47"/>
      <c r="B195" s="126" t="s">
        <v>7</v>
      </c>
      <c r="C195" s="127"/>
      <c r="D195" s="127"/>
      <c r="E195" s="127"/>
      <c r="F195" s="127"/>
      <c r="G195" s="127"/>
      <c r="H195" s="127"/>
      <c r="I195" s="91">
        <f>I194+I147+I101+I58</f>
        <v>1664794.3341999999</v>
      </c>
      <c r="J195" s="48"/>
      <c r="K195" s="128" t="s">
        <v>7</v>
      </c>
      <c r="L195" s="129"/>
      <c r="M195" s="129"/>
      <c r="N195" s="129"/>
      <c r="O195" s="129"/>
      <c r="P195" s="129"/>
      <c r="Q195" s="129"/>
      <c r="R195" s="130"/>
      <c r="S195" s="49">
        <f>SUM(S11:S194)</f>
        <v>0</v>
      </c>
      <c r="T195" s="48"/>
      <c r="U195" s="48"/>
      <c r="V195" s="48"/>
      <c r="W195" s="48"/>
      <c r="X195" s="48"/>
      <c r="Y195" s="48"/>
      <c r="Z195" s="48"/>
      <c r="AA195" s="48"/>
      <c r="AB195" s="48"/>
      <c r="AC195" s="48"/>
    </row>
    <row r="196" spans="1:29" s="55" customFormat="1" ht="15" customHeight="1" x14ac:dyDescent="0.25">
      <c r="A196" s="51"/>
      <c r="B196" s="126" t="s">
        <v>17</v>
      </c>
      <c r="C196" s="127"/>
      <c r="D196" s="127"/>
      <c r="E196" s="127"/>
      <c r="F196" s="127"/>
      <c r="G196" s="127"/>
      <c r="H196" s="88">
        <v>0.2</v>
      </c>
      <c r="I196" s="91">
        <f>I195*H196</f>
        <v>332958.86684000003</v>
      </c>
      <c r="J196" s="54"/>
      <c r="K196" s="131" t="s">
        <v>17</v>
      </c>
      <c r="L196" s="132"/>
      <c r="M196" s="132"/>
      <c r="N196" s="132"/>
      <c r="O196" s="132"/>
      <c r="P196" s="132"/>
      <c r="Q196" s="132"/>
      <c r="R196" s="52">
        <v>0.2</v>
      </c>
      <c r="S196" s="53">
        <f>S195*R196</f>
        <v>0</v>
      </c>
      <c r="T196" s="54"/>
      <c r="U196" s="54"/>
      <c r="V196" s="54"/>
      <c r="W196" s="54"/>
      <c r="X196" s="54"/>
      <c r="Y196" s="54"/>
      <c r="Z196" s="54"/>
      <c r="AA196" s="54"/>
      <c r="AB196" s="54"/>
      <c r="AC196" s="54"/>
    </row>
    <row r="197" spans="1:29" s="55" customFormat="1" ht="15.75" customHeight="1" thickBot="1" x14ac:dyDescent="0.3">
      <c r="A197" s="51"/>
      <c r="B197" s="121" t="s">
        <v>8</v>
      </c>
      <c r="C197" s="122"/>
      <c r="D197" s="122"/>
      <c r="E197" s="122"/>
      <c r="F197" s="122"/>
      <c r="G197" s="122"/>
      <c r="H197" s="122"/>
      <c r="I197" s="92">
        <f>I195+I196</f>
        <v>1997753.20104</v>
      </c>
      <c r="J197" s="54"/>
      <c r="K197" s="123" t="s">
        <v>8</v>
      </c>
      <c r="L197" s="124"/>
      <c r="M197" s="124"/>
      <c r="N197" s="124"/>
      <c r="O197" s="124"/>
      <c r="P197" s="124"/>
      <c r="Q197" s="124"/>
      <c r="R197" s="125"/>
      <c r="S197" s="56">
        <f>S195+S196</f>
        <v>0</v>
      </c>
      <c r="T197" s="54"/>
      <c r="U197" s="54"/>
      <c r="V197" s="54"/>
      <c r="W197" s="54"/>
      <c r="X197" s="54"/>
      <c r="Y197" s="54"/>
      <c r="Z197" s="54"/>
      <c r="AA197" s="54"/>
      <c r="AB197" s="54"/>
      <c r="AC197" s="54"/>
    </row>
    <row r="200" spans="1:29" x14ac:dyDescent="0.25">
      <c r="B200" s="93" t="s">
        <v>161</v>
      </c>
      <c r="C200" s="94"/>
      <c r="D200" s="94"/>
      <c r="E200" s="94"/>
      <c r="F200" s="94"/>
      <c r="G200" s="94"/>
      <c r="H200" s="94"/>
      <c r="I200" s="95"/>
    </row>
  </sheetData>
  <mergeCells count="23">
    <mergeCell ref="B197:H197"/>
    <mergeCell ref="K197:R197"/>
    <mergeCell ref="K102:S102"/>
    <mergeCell ref="B195:H195"/>
    <mergeCell ref="K195:R195"/>
    <mergeCell ref="B196:G196"/>
    <mergeCell ref="K196:Q196"/>
    <mergeCell ref="B200:I200"/>
    <mergeCell ref="C9:I9"/>
    <mergeCell ref="K9:S9"/>
    <mergeCell ref="B1:S1"/>
    <mergeCell ref="B3:G3"/>
    <mergeCell ref="B4:I4"/>
    <mergeCell ref="B7:I7"/>
    <mergeCell ref="K7:S7"/>
    <mergeCell ref="K3:S3"/>
    <mergeCell ref="B148:I148"/>
    <mergeCell ref="K148:S148"/>
    <mergeCell ref="B10:I10"/>
    <mergeCell ref="K10:R10"/>
    <mergeCell ref="B59:I59"/>
    <mergeCell ref="K59:S59"/>
    <mergeCell ref="B102:I102"/>
  </mergeCells>
  <pageMargins left="0.70866141732283472" right="0.70866141732283472" top="0.74803149606299213" bottom="0.74803149606299213" header="0.31496062992125984" footer="0.31496062992125984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ХЭС-ЦЭС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2018-11-08T05:44:28Z</cp:lastPrinted>
  <dcterms:created xsi:type="dcterms:W3CDTF">2018-05-22T01:14:50Z</dcterms:created>
  <dcterms:modified xsi:type="dcterms:W3CDTF">2019-10-14T07:51:21Z</dcterms:modified>
</cp:coreProperties>
</file>