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505" yWindow="-15" windowWidth="14310" windowHeight="12255"/>
  </bookViews>
  <sheets>
    <sheet name="АЭС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1" l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60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7" i="1"/>
  <c r="I58" i="1" l="1"/>
  <c r="I87" i="1"/>
  <c r="I108" i="1" l="1"/>
  <c r="I85" i="1"/>
  <c r="I109" i="1" l="1"/>
  <c r="I110" i="1" l="1"/>
  <c r="I111" i="1" s="1"/>
</calcChain>
</file>

<file path=xl/sharedStrings.xml><?xml version="1.0" encoding="utf-8"?>
<sst xmlns="http://schemas.openxmlformats.org/spreadsheetml/2006/main" count="318" uniqueCount="128">
  <si>
    <t>Наименование продукции (товары / работы / услуги), являющейся предметом закупки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</si>
  <si>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</si>
  <si>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</si>
  <si>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</si>
  <si>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</si>
  <si>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</si>
  <si>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</si>
  <si>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</si>
  <si>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>Кроме того, НДС, руб.</t>
  </si>
  <si>
    <t>кг</t>
  </si>
  <si>
    <t>ИТОГО:</t>
  </si>
  <si>
    <t>л</t>
  </si>
  <si>
    <r>
      <rPr>
        <b/>
        <u/>
        <sz val="11"/>
        <color theme="1"/>
        <rFont val="Times New Roman"/>
        <family val="1"/>
        <charset val="204"/>
      </rPr>
      <t>1.1 филиал АО "ДРСК" "Амурские ЭС"</t>
    </r>
    <r>
      <rPr>
        <b/>
        <sz val="11"/>
        <color theme="1"/>
        <rFont val="Times New Roman"/>
        <family val="1"/>
        <charset val="204"/>
      </rPr>
      <t xml:space="preserve"> 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</si>
  <si>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t>Артикул</t>
  </si>
  <si>
    <t>Необходимая фасовка</t>
  </si>
  <si>
    <t>Антифриз</t>
  </si>
  <si>
    <t>Жидкость охлаждающая Тосол А-40</t>
  </si>
  <si>
    <t>Жидкость тормозная</t>
  </si>
  <si>
    <t>Масло  гидравлическое Лукойл Гейзер ЛТ 22</t>
  </si>
  <si>
    <t>Масло ESSO Ultron диз. синт. 5W40 API CG-4</t>
  </si>
  <si>
    <t>Масло HP Husgvarna 2T</t>
  </si>
  <si>
    <t>Масло гидравлическое</t>
  </si>
  <si>
    <t>Масло гидравлическое Daphne super hydro 32A ISO VG46 (ISO VG32)</t>
  </si>
  <si>
    <t>Масло гидравлическое ВМГЗ</t>
  </si>
  <si>
    <t>Масло для АКПП Dexron-II</t>
  </si>
  <si>
    <t>Масло для двухтактных двигателей GS Ultra 2 Stroke oil</t>
  </si>
  <si>
    <t>Масло для двухтактных двигателей STIHL</t>
  </si>
  <si>
    <t>Масло моторное</t>
  </si>
  <si>
    <t>Масло моторное  Лукойл-стандарт SAE 10W30 SF/CC</t>
  </si>
  <si>
    <t>Масло моторное ESSO Uniflo 10W40 мин.</t>
  </si>
  <si>
    <t>Масло моторное GS KIXX D1 SAE 10W40</t>
  </si>
  <si>
    <t>Масло моторное GS KIXX Gold SAE 10W- 40 AIP SL</t>
  </si>
  <si>
    <t>Масло моторное KIXX Dynamic DI SAE 10w40 API CI-4/SL</t>
  </si>
  <si>
    <t>Масло моторное KIXX GOLD SJ SAE10w30 API SJ/CF</t>
  </si>
  <si>
    <t>Масло моторное Mobil  Delvac  MX  Extra SAE 10W40</t>
  </si>
  <si>
    <t>масло моторное Mobil Delvac MX15W40</t>
  </si>
  <si>
    <t>Масло моторное Mobil Super 3000 5w40</t>
  </si>
  <si>
    <t>Масло моторное Sheil</t>
  </si>
  <si>
    <t>Масло моторное Лукойл-стандарт SAE 10W40 API SF/CC</t>
  </si>
  <si>
    <t>Масло моторное М-10Г2</t>
  </si>
  <si>
    <t>Масло моторное М-10ДМ</t>
  </si>
  <si>
    <t>Масло моторное М-8В</t>
  </si>
  <si>
    <t>Масло моторное М-8Г2к</t>
  </si>
  <si>
    <t>Масло моторное МТ-16П</t>
  </si>
  <si>
    <t>Масло ТАД-17</t>
  </si>
  <si>
    <t>Масло трансмиссионное</t>
  </si>
  <si>
    <t>Масло трансмиссионное  Роснефть Kinetic 80W90 GL-5</t>
  </si>
  <si>
    <t>Масло трансмиссионное Лукойл ТМ-5  SAE 85W90</t>
  </si>
  <si>
    <t>Масло трансмиссионное ТСП-15К</t>
  </si>
  <si>
    <t>Смазка</t>
  </si>
  <si>
    <t>CoolStream Optima (зеленый)</t>
  </si>
  <si>
    <t>Тосол А-40</t>
  </si>
  <si>
    <t>ДОТ-4</t>
  </si>
  <si>
    <t>Лукойл Гейзер ЛТ 22</t>
  </si>
  <si>
    <t>5W40</t>
  </si>
  <si>
    <t>Husgvarna</t>
  </si>
  <si>
    <t>МГ-15-В (-55С)</t>
  </si>
  <si>
    <t>ISO VG46 (ISO VG32)</t>
  </si>
  <si>
    <t>ВМГЗ</t>
  </si>
  <si>
    <t>М10Г2К</t>
  </si>
  <si>
    <t>М-8ДМ</t>
  </si>
  <si>
    <t>Dexron- II</t>
  </si>
  <si>
    <t>GS Ultra 2 Stroke oil</t>
  </si>
  <si>
    <t>STIHL</t>
  </si>
  <si>
    <t>СHAMPION 2Т</t>
  </si>
  <si>
    <t>SAE 10W30 SF/CC</t>
  </si>
  <si>
    <t>ESSO Uniflo 10W40</t>
  </si>
  <si>
    <t>GS KIXX D1 SAE 10W40</t>
  </si>
  <si>
    <t>GS KIXX Gold SAE 10W- 40 AIP SL</t>
  </si>
  <si>
    <t>KIXX Dynamic DI SAE 10w40 API CI-4/SL</t>
  </si>
  <si>
    <t>KIXX GOLD SJ SAE10w30 API SJ/CF</t>
  </si>
  <si>
    <t>Mobil  Delvac  MX Extra  SAE 10W40</t>
  </si>
  <si>
    <t>Sheil Rimula R4 SAE 15W-40</t>
  </si>
  <si>
    <t>10W40</t>
  </si>
  <si>
    <t>М-10Г2</t>
  </si>
  <si>
    <t>М-10ДМ</t>
  </si>
  <si>
    <t>М-8В</t>
  </si>
  <si>
    <t>М-8Г2к</t>
  </si>
  <si>
    <t>МТ-16П</t>
  </si>
  <si>
    <t>Девон-Супер Т 80W90</t>
  </si>
  <si>
    <t>Роснефть Kinetic 80W90 GL-5</t>
  </si>
  <si>
    <t>ТМ-5 SAE 85W90</t>
  </si>
  <si>
    <t>ТСП-15К</t>
  </si>
  <si>
    <t>г</t>
  </si>
  <si>
    <t>Поставка до 31 июля 2020г</t>
  </si>
  <si>
    <t>Поставка до 31 октября 2020г</t>
  </si>
  <si>
    <t>Жидкость для стеклоомывателя</t>
  </si>
  <si>
    <t xml:space="preserve">Жидкость охлаждающая Антифриз </t>
  </si>
  <si>
    <t>Масло гидравлическое минеральное SHELL TELLUS S2 V 32</t>
  </si>
  <si>
    <t>Масло дизельное М10Г2К</t>
  </si>
  <si>
    <t>Масло дизельное М-8ДМ</t>
  </si>
  <si>
    <t>Масло для двухконтактных двигателей</t>
  </si>
  <si>
    <t>Масло для двухтктных двигателей СHAMPION 2Т</t>
  </si>
  <si>
    <t>Масло моторное для двухконтактных двигателей</t>
  </si>
  <si>
    <t>Масло моторное для дизелей Mobil Super 2000 10W40 ASEA A3/B3 SL/SF</t>
  </si>
  <si>
    <t>Масло трансмиссионное Castrol SAF-XJ 75W140 GL-5</t>
  </si>
  <si>
    <t>Rinkai-45  ( красный)</t>
  </si>
  <si>
    <t>SIBIRIA ОЖ-40 зеленый</t>
  </si>
  <si>
    <t>Капелька-25</t>
  </si>
  <si>
    <t>Гостовский зеленый</t>
  </si>
  <si>
    <t>Тосол А-40 (Волга-Ойл)</t>
  </si>
  <si>
    <t>SHELL TELLUS S2 V 32</t>
  </si>
  <si>
    <t>Drive 2Т</t>
  </si>
  <si>
    <t>Sintoil Premium SAE 10w40 п/с</t>
  </si>
  <si>
    <t>Sintoil TRUCK SAE 10w40  API CI-4/SL</t>
  </si>
  <si>
    <t>Sintoil Стандарт SAE 10w40</t>
  </si>
  <si>
    <t>Motul 2Т,1л.</t>
  </si>
  <si>
    <t>ТНК 2Т API TC</t>
  </si>
  <si>
    <t>шт</t>
  </si>
  <si>
    <t>Поставка до 30 марта 2020г</t>
  </si>
  <si>
    <t>Тосол А-40 (Волга-Ойл ОЖ-40)</t>
  </si>
  <si>
    <t>Жидкость охлаждающая Антифриз Гостовский зеленый</t>
  </si>
  <si>
    <t xml:space="preserve"> (Волга-Ойл ОЖ-40)</t>
  </si>
  <si>
    <t xml:space="preserve"> канистра 4</t>
  </si>
  <si>
    <t xml:space="preserve">1 бочка и канистры по 20 литров </t>
  </si>
  <si>
    <t>канистры</t>
  </si>
  <si>
    <t>2 бочки и 2 канистры по 20л</t>
  </si>
  <si>
    <t>3 бочки и 2 канистры по 20 л.</t>
  </si>
  <si>
    <r>
      <t>FUCHS RENOLIT DURAPLEX EP 2</t>
    </r>
    <r>
      <rPr>
        <b/>
        <sz val="11"/>
        <color theme="1"/>
        <rFont val="Times New Roman"/>
        <family val="1"/>
        <charset val="204"/>
      </rPr>
      <t xml:space="preserve"> аналог не предлогать</t>
    </r>
  </si>
  <si>
    <t xml:space="preserve">канистра 4 </t>
  </si>
  <si>
    <t>Масло моторное Motul 2Т</t>
  </si>
  <si>
    <r>
      <t>FUCHS AGRIFARM UTTO MP</t>
    </r>
    <r>
      <rPr>
        <b/>
        <u/>
        <sz val="11"/>
        <color theme="1"/>
        <rFont val="Times New Roman"/>
        <family val="1"/>
        <charset val="204"/>
      </rPr>
      <t xml:space="preserve"> Эквивалент не предлагать*</t>
    </r>
  </si>
  <si>
    <r>
      <t xml:space="preserve">Mobil Delvac MX15W40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</si>
  <si>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Mobil Super 3000 5W40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</si>
  <si>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Mobil Super 2000 10W40 ASEA A3/B3 SL/SF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</si>
  <si>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>FUCHS TITAN CYTRAC HSY 75W90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</si>
  <si>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>Castrol SAF-XJ 75W140 GL-5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</si>
  <si>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t>Приложение №1 к ТЗ (АЭС)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</si>
</sst>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206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0" fontId="0" fillId="2" borderId="0" xfId="0" applyFill="1"/>
    <xf numFmtId="165" fontId="2" fillId="0" borderId="0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Alignment="1"/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4" fontId="4" fillId="0" borderId="6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4" fontId="5" fillId="0" borderId="6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/>
    </xf>
    <xf numFmtId="0" fontId="5" fillId="0" borderId="9" xfId="0" applyFont="1" applyFill="1" applyBorder="1" applyAlignment="1">
      <alignment horizontal="center" vertical="top" wrapText="1"/>
    </xf>
    <xf numFmtId="4" fontId="4" fillId="0" borderId="10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2" fontId="4" fillId="0" borderId="12" xfId="0" applyNumberFormat="1" applyFont="1" applyBorder="1" applyAlignment="1">
      <alignment horizontal="center" vertical="top"/>
    </xf>
    <xf numFmtId="1" fontId="4" fillId="0" borderId="12" xfId="0" applyNumberFormat="1" applyFont="1" applyBorder="1" applyAlignment="1">
      <alignment horizontal="center" vertical="top"/>
    </xf>
    <xf numFmtId="3" fontId="4" fillId="0" borderId="12" xfId="0" applyNumberFormat="1" applyFont="1" applyBorder="1" applyAlignment="1">
      <alignment horizontal="center" vertical="top"/>
    </xf>
    <xf numFmtId="164" fontId="4" fillId="0" borderId="12" xfId="0" applyNumberFormat="1" applyFont="1" applyBorder="1" applyAlignment="1">
      <alignment horizontal="center" vertical="top"/>
    </xf>
    <xf numFmtId="165" fontId="4" fillId="0" borderId="12" xfId="0" applyNumberFormat="1" applyFont="1" applyBorder="1" applyAlignment="1">
      <alignment horizontal="center" vertical="top"/>
    </xf>
    <xf numFmtId="1" fontId="11" fillId="0" borderId="1" xfId="0" applyNumberFormat="1" applyFont="1" applyFill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left" vertical="top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165" fontId="1" fillId="3" borderId="15" xfId="0" applyNumberFormat="1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 applyProtection="1">
      <alignment horizontal="right" vertical="top" wrapText="1"/>
    </xf>
    <xf numFmtId="4" fontId="3" fillId="2" borderId="0" xfId="0" applyNumberFormat="1" applyFont="1" applyFill="1" applyBorder="1" applyAlignment="1" applyProtection="1">
      <alignment vertical="top" wrapText="1"/>
    </xf>
    <xf numFmtId="4" fontId="3" fillId="2" borderId="0" xfId="0" applyNumberFormat="1" applyFont="1" applyFill="1" applyBorder="1" applyAlignment="1" applyProtection="1">
      <alignment horizontal="center" vertical="top" wrapText="1"/>
    </xf>
    <xf numFmtId="165" fontId="3" fillId="2" borderId="0" xfId="0" applyNumberFormat="1" applyFont="1" applyFill="1" applyBorder="1" applyAlignment="1" applyProtection="1">
      <alignment horizontal="center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 applyProtection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top" wrapText="1"/>
    </xf>
    <xf numFmtId="4" fontId="8" fillId="0" borderId="19" xfId="0" applyNumberFormat="1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right" vertical="top" wrapText="1"/>
    </xf>
    <xf numFmtId="4" fontId="8" fillId="0" borderId="1" xfId="0" applyNumberFormat="1" applyFont="1" applyFill="1" applyBorder="1" applyAlignment="1" applyProtection="1">
      <alignment horizontal="right" vertical="top" wrapText="1"/>
    </xf>
    <xf numFmtId="4" fontId="8" fillId="0" borderId="17" xfId="0" applyNumberFormat="1" applyFont="1" applyFill="1" applyBorder="1" applyAlignment="1" applyProtection="1">
      <alignment horizontal="right" vertical="top" wrapText="1"/>
    </xf>
    <xf numFmtId="4" fontId="8" fillId="0" borderId="18" xfId="0" applyNumberFormat="1" applyFont="1" applyFill="1" applyBorder="1" applyAlignment="1" applyProtection="1">
      <alignment horizontal="right" vertical="top" wrapText="1"/>
    </xf>
    <xf numFmtId="0" fontId="5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13"/>
  <sheetViews>
    <sheetView tabSelected="1" topLeftCell="A88" zoomScale="85" zoomScaleNormal="85" workbookViewId="0">
      <selection activeCell="G70" sqref="G70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9" customWidth="1"/>
    <col min="4" max="4" width="25" customWidth="1"/>
    <col min="5" max="5" width="17.28515625" customWidth="1"/>
    <col min="6" max="6" width="7.140625" style="42" customWidth="1"/>
    <col min="7" max="7" width="17.140625" style="42" customWidth="1"/>
    <col min="8" max="8" width="14" style="43" customWidth="1"/>
    <col min="9" max="9" width="22.85546875" style="42" customWidth="1"/>
  </cols>
  <sheetData>
    <row r="2" spans="1:17" ht="29.25" customHeight="1" x14ac:dyDescent="0.25">
      <c r="B2" s="60" t="s">
        <v>127</v>
      </c>
      <c r="C2" s="61"/>
      <c r="D2" s="61"/>
      <c r="E2" s="61"/>
      <c r="F2" s="61"/>
      <c r="G2" s="61"/>
      <c r="H2" s="61"/>
      <c r="I2" s="61"/>
      <c r="J2" s="1"/>
      <c r="K2" s="1"/>
      <c r="L2" s="1"/>
      <c r="M2" s="1"/>
      <c r="N2" s="1"/>
      <c r="O2" s="1"/>
      <c r="P2" s="1"/>
      <c r="Q2" s="1"/>
    </row>
    <row r="3" spans="1:17" ht="15.75" thickBot="1" x14ac:dyDescent="0.3">
      <c r="B3" s="1"/>
      <c r="C3" s="8"/>
      <c r="D3" s="1"/>
      <c r="E3" s="1"/>
      <c r="F3" s="1"/>
      <c r="G3" s="1"/>
      <c r="H3" s="5"/>
      <c r="I3" s="1"/>
      <c r="J3" s="1"/>
      <c r="K3" s="1"/>
      <c r="L3" s="1"/>
      <c r="M3" s="1"/>
      <c r="N3" s="1"/>
      <c r="O3" s="1"/>
      <c r="P3" s="1"/>
      <c r="Q3" s="1"/>
    </row>
    <row r="4" spans="1:17" ht="51.75" thickBot="1" x14ac:dyDescent="0.3">
      <c r="B4" s="46" t="s">
        <v>1</v>
      </c>
      <c r="C4" s="47" t="s">
        <v>0</v>
      </c>
      <c r="D4" s="48" t="s">
        <v>13</v>
      </c>
      <c r="E4" s="48" t="s">
        <v>14</v>
      </c>
      <c r="F4" s="48" t="s">
        <v>5</v>
      </c>
      <c r="G4" s="49" t="s">
        <v>6</v>
      </c>
      <c r="H4" s="50" t="s">
        <v>2</v>
      </c>
      <c r="I4" s="51" t="s">
        <v>7</v>
      </c>
      <c r="J4" s="1"/>
      <c r="K4" s="1"/>
      <c r="L4" s="1"/>
      <c r="M4" s="1"/>
      <c r="N4" s="1"/>
      <c r="O4" s="1"/>
      <c r="P4" s="1"/>
      <c r="Q4" s="1"/>
    </row>
    <row r="5" spans="1:17" s="10" customFormat="1" ht="42" customHeight="1" x14ac:dyDescent="0.25">
      <c r="B5" s="26"/>
      <c r="C5" s="71" t="s">
        <v>12</v>
      </c>
      <c r="D5" s="72"/>
      <c r="E5" s="72"/>
      <c r="F5" s="72"/>
      <c r="G5" s="72"/>
      <c r="H5" s="72"/>
      <c r="I5" s="73"/>
      <c r="J5" s="11"/>
      <c r="K5" s="11"/>
      <c r="L5" s="11"/>
      <c r="M5" s="11"/>
      <c r="N5" s="11"/>
      <c r="O5" s="11"/>
      <c r="P5" s="11"/>
      <c r="Q5" s="11"/>
    </row>
    <row r="6" spans="1:17" s="10" customFormat="1" ht="21.75" customHeight="1" x14ac:dyDescent="0.25">
      <c r="B6" s="62" t="s">
        <v>109</v>
      </c>
      <c r="C6" s="63"/>
      <c r="D6" s="63"/>
      <c r="E6" s="63"/>
      <c r="F6" s="63"/>
      <c r="G6" s="63"/>
      <c r="H6" s="63"/>
      <c r="I6" s="64"/>
      <c r="J6" s="11"/>
      <c r="K6" s="11"/>
      <c r="L6" s="11"/>
      <c r="M6" s="11"/>
      <c r="N6" s="11"/>
      <c r="O6" s="11"/>
      <c r="P6" s="11"/>
      <c r="Q6" s="11"/>
    </row>
    <row r="7" spans="1:17" s="10" customFormat="1" x14ac:dyDescent="0.25">
      <c r="A7" s="12"/>
      <c r="B7" s="19">
        <v>1</v>
      </c>
      <c r="C7" s="34" t="s">
        <v>15</v>
      </c>
      <c r="D7" s="34" t="s">
        <v>96</v>
      </c>
      <c r="E7" s="40"/>
      <c r="F7" s="41" t="s">
        <v>9</v>
      </c>
      <c r="G7" s="35">
        <v>146.66999999999999</v>
      </c>
      <c r="H7" s="36">
        <v>150</v>
      </c>
      <c r="I7" s="27">
        <f>G7*H7</f>
        <v>22000.499999999996</v>
      </c>
      <c r="J7" s="11"/>
      <c r="K7" s="11"/>
      <c r="L7" s="11"/>
      <c r="M7" s="11"/>
      <c r="N7" s="11"/>
      <c r="O7" s="11"/>
      <c r="P7" s="11"/>
      <c r="Q7" s="11"/>
    </row>
    <row r="8" spans="1:17" s="10" customFormat="1" ht="21" customHeight="1" x14ac:dyDescent="0.25">
      <c r="A8" s="12"/>
      <c r="B8" s="19">
        <v>2</v>
      </c>
      <c r="C8" s="34" t="s">
        <v>15</v>
      </c>
      <c r="D8" s="34" t="s">
        <v>97</v>
      </c>
      <c r="E8" s="31"/>
      <c r="F8" s="41" t="s">
        <v>11</v>
      </c>
      <c r="G8" s="35">
        <v>66.64</v>
      </c>
      <c r="H8" s="36">
        <v>310</v>
      </c>
      <c r="I8" s="27">
        <f t="shared" ref="I8:I57" si="0">G8*H8</f>
        <v>20658.400000000001</v>
      </c>
      <c r="J8" s="11"/>
      <c r="K8" s="11"/>
      <c r="L8" s="11"/>
      <c r="M8" s="11"/>
      <c r="N8" s="11"/>
      <c r="O8" s="11"/>
      <c r="P8" s="11"/>
      <c r="Q8" s="11"/>
    </row>
    <row r="9" spans="1:17" s="10" customFormat="1" ht="30" x14ac:dyDescent="0.25">
      <c r="A9" s="12"/>
      <c r="B9" s="19">
        <v>3</v>
      </c>
      <c r="C9" s="34" t="s">
        <v>86</v>
      </c>
      <c r="D9" s="34" t="s">
        <v>98</v>
      </c>
      <c r="E9" s="31"/>
      <c r="F9" s="41" t="s">
        <v>11</v>
      </c>
      <c r="G9" s="35">
        <v>55.37</v>
      </c>
      <c r="H9" s="36">
        <v>100</v>
      </c>
      <c r="I9" s="27">
        <f t="shared" si="0"/>
        <v>5537</v>
      </c>
      <c r="J9" s="11"/>
      <c r="K9" s="11"/>
      <c r="L9" s="11"/>
      <c r="M9" s="11"/>
      <c r="N9" s="11"/>
      <c r="O9" s="11"/>
      <c r="P9" s="11"/>
      <c r="Q9" s="11"/>
    </row>
    <row r="10" spans="1:17" s="10" customFormat="1" ht="30.75" customHeight="1" x14ac:dyDescent="0.25">
      <c r="A10" s="12"/>
      <c r="B10" s="19">
        <v>4</v>
      </c>
      <c r="C10" s="34" t="s">
        <v>87</v>
      </c>
      <c r="D10" s="34" t="s">
        <v>99</v>
      </c>
      <c r="E10" s="31"/>
      <c r="F10" s="41" t="s">
        <v>11</v>
      </c>
      <c r="G10" s="35">
        <v>52.3</v>
      </c>
      <c r="H10" s="36">
        <v>390</v>
      </c>
      <c r="I10" s="27">
        <f t="shared" si="0"/>
        <v>20397</v>
      </c>
      <c r="J10" s="11"/>
      <c r="K10" s="11"/>
      <c r="L10" s="11"/>
      <c r="M10" s="11"/>
      <c r="N10" s="11"/>
      <c r="O10" s="11"/>
      <c r="P10" s="11"/>
      <c r="Q10" s="11"/>
    </row>
    <row r="11" spans="1:17" s="10" customFormat="1" ht="30" x14ac:dyDescent="0.25">
      <c r="A11" s="12"/>
      <c r="B11" s="19">
        <v>5</v>
      </c>
      <c r="C11" s="34" t="s">
        <v>16</v>
      </c>
      <c r="D11" s="34" t="s">
        <v>51</v>
      </c>
      <c r="E11" s="31"/>
      <c r="F11" s="41" t="s">
        <v>11</v>
      </c>
      <c r="G11" s="35">
        <v>112.38</v>
      </c>
      <c r="H11" s="37">
        <v>1605</v>
      </c>
      <c r="I11" s="27">
        <f t="shared" si="0"/>
        <v>180369.9</v>
      </c>
      <c r="J11" s="11"/>
      <c r="K11" s="11"/>
      <c r="L11" s="11"/>
      <c r="M11" s="11"/>
      <c r="N11" s="11"/>
      <c r="O11" s="11"/>
      <c r="P11" s="11"/>
      <c r="Q11" s="11"/>
    </row>
    <row r="12" spans="1:17" s="10" customFormat="1" ht="30" x14ac:dyDescent="0.25">
      <c r="A12" s="12"/>
      <c r="B12" s="19">
        <v>6</v>
      </c>
      <c r="C12" s="34" t="s">
        <v>16</v>
      </c>
      <c r="D12" s="34" t="s">
        <v>100</v>
      </c>
      <c r="E12" s="31"/>
      <c r="F12" s="41" t="s">
        <v>11</v>
      </c>
      <c r="G12" s="35">
        <v>90</v>
      </c>
      <c r="H12" s="36">
        <v>400</v>
      </c>
      <c r="I12" s="27">
        <f t="shared" si="0"/>
        <v>36000</v>
      </c>
      <c r="J12" s="11"/>
      <c r="K12" s="11"/>
      <c r="L12" s="11"/>
      <c r="M12" s="11"/>
      <c r="N12" s="11"/>
      <c r="O12" s="11"/>
      <c r="P12" s="11"/>
      <c r="Q12" s="11"/>
    </row>
    <row r="13" spans="1:17" s="10" customFormat="1" ht="16.5" customHeight="1" x14ac:dyDescent="0.25">
      <c r="A13" s="12"/>
      <c r="B13" s="19">
        <v>7</v>
      </c>
      <c r="C13" s="34" t="s">
        <v>17</v>
      </c>
      <c r="D13" s="34" t="s">
        <v>52</v>
      </c>
      <c r="E13" s="31"/>
      <c r="F13" s="41" t="s">
        <v>9</v>
      </c>
      <c r="G13" s="35">
        <v>131.16</v>
      </c>
      <c r="H13" s="35">
        <v>303.02999999999997</v>
      </c>
      <c r="I13" s="27">
        <f t="shared" si="0"/>
        <v>39745.414799999999</v>
      </c>
      <c r="J13" s="11"/>
      <c r="K13" s="11"/>
      <c r="L13" s="11"/>
      <c r="M13" s="11"/>
      <c r="N13" s="11"/>
      <c r="O13" s="11"/>
      <c r="P13" s="11"/>
      <c r="Q13" s="11"/>
    </row>
    <row r="14" spans="1:17" s="10" customFormat="1" ht="16.5" customHeight="1" x14ac:dyDescent="0.25">
      <c r="A14" s="12"/>
      <c r="B14" s="19">
        <v>8</v>
      </c>
      <c r="C14" s="34" t="s">
        <v>18</v>
      </c>
      <c r="D14" s="34" t="s">
        <v>53</v>
      </c>
      <c r="E14" s="31"/>
      <c r="F14" s="41" t="s">
        <v>11</v>
      </c>
      <c r="G14" s="35">
        <v>121</v>
      </c>
      <c r="H14" s="36">
        <v>433</v>
      </c>
      <c r="I14" s="27">
        <f t="shared" si="0"/>
        <v>52393</v>
      </c>
      <c r="J14" s="11"/>
      <c r="K14" s="11"/>
      <c r="L14" s="11"/>
      <c r="M14" s="11"/>
      <c r="N14" s="11"/>
      <c r="O14" s="11"/>
      <c r="P14" s="11"/>
      <c r="Q14" s="11"/>
    </row>
    <row r="15" spans="1:17" s="10" customFormat="1" ht="30" customHeight="1" x14ac:dyDescent="0.25">
      <c r="A15" s="12"/>
      <c r="B15" s="19">
        <v>9</v>
      </c>
      <c r="C15" s="34" t="s">
        <v>19</v>
      </c>
      <c r="D15" s="34" t="s">
        <v>54</v>
      </c>
      <c r="E15" s="40"/>
      <c r="F15" s="41" t="s">
        <v>11</v>
      </c>
      <c r="G15" s="35">
        <v>461.43</v>
      </c>
      <c r="H15" s="36">
        <v>32</v>
      </c>
      <c r="I15" s="27">
        <f t="shared" si="0"/>
        <v>14765.76</v>
      </c>
      <c r="J15" s="11"/>
      <c r="K15" s="11"/>
      <c r="L15" s="11"/>
      <c r="M15" s="11"/>
      <c r="N15" s="11"/>
      <c r="O15" s="11"/>
      <c r="P15" s="11"/>
      <c r="Q15" s="11"/>
    </row>
    <row r="16" spans="1:17" s="10" customFormat="1" x14ac:dyDescent="0.25">
      <c r="A16" s="12"/>
      <c r="B16" s="19">
        <v>10</v>
      </c>
      <c r="C16" s="34" t="s">
        <v>20</v>
      </c>
      <c r="D16" s="34" t="s">
        <v>55</v>
      </c>
      <c r="E16" s="31"/>
      <c r="F16" s="41" t="s">
        <v>11</v>
      </c>
      <c r="G16" s="35">
        <v>975.13</v>
      </c>
      <c r="H16" s="36">
        <v>54</v>
      </c>
      <c r="I16" s="27">
        <f t="shared" si="0"/>
        <v>52657.02</v>
      </c>
      <c r="J16" s="11"/>
      <c r="K16" s="11"/>
      <c r="L16" s="11"/>
      <c r="M16" s="11"/>
      <c r="N16" s="11"/>
      <c r="O16" s="11"/>
      <c r="P16" s="11"/>
      <c r="Q16" s="11"/>
    </row>
    <row r="17" spans="1:17" s="10" customFormat="1" ht="52.5" customHeight="1" x14ac:dyDescent="0.25">
      <c r="A17" s="12"/>
      <c r="B17" s="19">
        <v>11</v>
      </c>
      <c r="C17" s="34" t="s">
        <v>21</v>
      </c>
      <c r="D17" s="34" t="s">
        <v>121</v>
      </c>
      <c r="E17" s="40"/>
      <c r="F17" s="41" t="s">
        <v>11</v>
      </c>
      <c r="G17" s="35">
        <v>208.88</v>
      </c>
      <c r="H17" s="36">
        <v>205</v>
      </c>
      <c r="I17" s="27">
        <f t="shared" si="0"/>
        <v>42820.4</v>
      </c>
      <c r="J17" s="11"/>
      <c r="K17" s="11"/>
      <c r="L17" s="11"/>
      <c r="M17" s="11"/>
      <c r="N17" s="11"/>
      <c r="O17" s="11"/>
      <c r="P17" s="11"/>
      <c r="Q17" s="11"/>
    </row>
    <row r="18" spans="1:17" s="10" customFormat="1" x14ac:dyDescent="0.25">
      <c r="A18" s="12"/>
      <c r="B18" s="19">
        <v>12</v>
      </c>
      <c r="C18" s="34" t="s">
        <v>21</v>
      </c>
      <c r="D18" s="34" t="s">
        <v>56</v>
      </c>
      <c r="E18" s="31"/>
      <c r="F18" s="41" t="s">
        <v>11</v>
      </c>
      <c r="G18" s="35">
        <v>79.75</v>
      </c>
      <c r="H18" s="38">
        <v>649.5</v>
      </c>
      <c r="I18" s="27">
        <f t="shared" si="0"/>
        <v>51797.625</v>
      </c>
      <c r="J18" s="11"/>
      <c r="K18" s="11"/>
      <c r="L18" s="11"/>
      <c r="M18" s="11"/>
      <c r="N18" s="11"/>
      <c r="O18" s="11"/>
      <c r="P18" s="11"/>
      <c r="Q18" s="11"/>
    </row>
    <row r="19" spans="1:17" s="10" customFormat="1" ht="45" x14ac:dyDescent="0.25">
      <c r="A19" s="12"/>
      <c r="B19" s="19">
        <v>13</v>
      </c>
      <c r="C19" s="34" t="s">
        <v>22</v>
      </c>
      <c r="D19" s="34" t="s">
        <v>57</v>
      </c>
      <c r="E19" s="31"/>
      <c r="F19" s="41" t="s">
        <v>11</v>
      </c>
      <c r="G19" s="35">
        <v>114.19</v>
      </c>
      <c r="H19" s="38">
        <v>216.5</v>
      </c>
      <c r="I19" s="27">
        <f t="shared" si="0"/>
        <v>24722.134999999998</v>
      </c>
      <c r="J19" s="11"/>
      <c r="K19" s="11"/>
      <c r="L19" s="11"/>
      <c r="M19" s="11"/>
      <c r="N19" s="11"/>
      <c r="O19" s="11"/>
      <c r="P19" s="11"/>
      <c r="Q19" s="11"/>
    </row>
    <row r="20" spans="1:17" s="10" customFormat="1" ht="30" x14ac:dyDescent="0.25">
      <c r="A20" s="12"/>
      <c r="B20" s="19">
        <v>14</v>
      </c>
      <c r="C20" s="34" t="s">
        <v>23</v>
      </c>
      <c r="D20" s="34" t="s">
        <v>58</v>
      </c>
      <c r="E20" s="31"/>
      <c r="F20" s="41" t="s">
        <v>11</v>
      </c>
      <c r="G20" s="35">
        <v>73.27</v>
      </c>
      <c r="H20" s="39">
        <v>1515.5</v>
      </c>
      <c r="I20" s="27">
        <f t="shared" si="0"/>
        <v>111040.685</v>
      </c>
      <c r="J20" s="11"/>
      <c r="K20" s="11"/>
      <c r="L20" s="11"/>
      <c r="M20" s="11"/>
      <c r="N20" s="11"/>
      <c r="O20" s="11"/>
      <c r="P20" s="11"/>
      <c r="Q20" s="11"/>
    </row>
    <row r="21" spans="1:17" s="10" customFormat="1" ht="45" x14ac:dyDescent="0.25">
      <c r="A21" s="12"/>
      <c r="B21" s="19">
        <v>15</v>
      </c>
      <c r="C21" s="34" t="s">
        <v>88</v>
      </c>
      <c r="D21" s="34" t="s">
        <v>101</v>
      </c>
      <c r="E21" s="31"/>
      <c r="F21" s="41" t="s">
        <v>11</v>
      </c>
      <c r="G21" s="35">
        <v>33.43</v>
      </c>
      <c r="H21" s="36">
        <v>40</v>
      </c>
      <c r="I21" s="27">
        <f t="shared" si="0"/>
        <v>1337.2</v>
      </c>
      <c r="J21" s="11"/>
      <c r="K21" s="11"/>
      <c r="L21" s="11"/>
      <c r="M21" s="11"/>
      <c r="N21" s="11"/>
      <c r="O21" s="11"/>
      <c r="P21" s="11"/>
      <c r="Q21" s="11"/>
    </row>
    <row r="22" spans="1:17" s="10" customFormat="1" x14ac:dyDescent="0.25">
      <c r="A22" s="12"/>
      <c r="B22" s="19">
        <v>16</v>
      </c>
      <c r="C22" s="34" t="s">
        <v>89</v>
      </c>
      <c r="D22" s="34" t="s">
        <v>59</v>
      </c>
      <c r="E22" s="31"/>
      <c r="F22" s="41" t="s">
        <v>11</v>
      </c>
      <c r="G22" s="35">
        <v>76.319999999999993</v>
      </c>
      <c r="H22" s="39">
        <v>1515.5</v>
      </c>
      <c r="I22" s="27">
        <f t="shared" si="0"/>
        <v>115662.95999999999</v>
      </c>
      <c r="J22" s="11"/>
      <c r="K22" s="11"/>
      <c r="L22" s="11"/>
      <c r="M22" s="11"/>
      <c r="N22" s="11"/>
      <c r="O22" s="11"/>
      <c r="P22" s="11"/>
      <c r="Q22" s="11"/>
    </row>
    <row r="23" spans="1:17" s="10" customFormat="1" x14ac:dyDescent="0.25">
      <c r="A23" s="12"/>
      <c r="B23" s="19">
        <v>17</v>
      </c>
      <c r="C23" s="34" t="s">
        <v>90</v>
      </c>
      <c r="D23" s="34" t="s">
        <v>60</v>
      </c>
      <c r="E23" s="31"/>
      <c r="F23" s="41" t="s">
        <v>11</v>
      </c>
      <c r="G23" s="35">
        <v>70.87</v>
      </c>
      <c r="H23" s="38">
        <v>216.5</v>
      </c>
      <c r="I23" s="27">
        <f t="shared" si="0"/>
        <v>15343.355000000001</v>
      </c>
      <c r="J23" s="11"/>
      <c r="K23" s="11"/>
      <c r="L23" s="11"/>
      <c r="M23" s="11"/>
      <c r="N23" s="11"/>
      <c r="O23" s="11"/>
      <c r="P23" s="11"/>
      <c r="Q23" s="11"/>
    </row>
    <row r="24" spans="1:17" s="10" customFormat="1" ht="48.75" customHeight="1" x14ac:dyDescent="0.25">
      <c r="A24" s="12"/>
      <c r="B24" s="19">
        <v>18</v>
      </c>
      <c r="C24" s="34" t="s">
        <v>24</v>
      </c>
      <c r="D24" s="34" t="s">
        <v>61</v>
      </c>
      <c r="E24" s="40"/>
      <c r="F24" s="41" t="s">
        <v>11</v>
      </c>
      <c r="G24" s="35">
        <v>138.85</v>
      </c>
      <c r="H24" s="36">
        <v>20</v>
      </c>
      <c r="I24" s="27">
        <f t="shared" si="0"/>
        <v>2777</v>
      </c>
      <c r="J24" s="11"/>
      <c r="K24" s="11"/>
      <c r="L24" s="11"/>
      <c r="M24" s="11"/>
      <c r="N24" s="11"/>
      <c r="O24" s="11"/>
      <c r="P24" s="11"/>
      <c r="Q24" s="11"/>
    </row>
    <row r="25" spans="1:17" s="10" customFormat="1" ht="15.75" customHeight="1" x14ac:dyDescent="0.25">
      <c r="A25" s="12"/>
      <c r="B25" s="19">
        <v>19</v>
      </c>
      <c r="C25" s="34" t="s">
        <v>91</v>
      </c>
      <c r="D25" s="34" t="s">
        <v>102</v>
      </c>
      <c r="E25" s="31"/>
      <c r="F25" s="41" t="s">
        <v>11</v>
      </c>
      <c r="G25" s="35">
        <v>75.709999999999994</v>
      </c>
      <c r="H25" s="36">
        <v>10</v>
      </c>
      <c r="I25" s="27">
        <f t="shared" si="0"/>
        <v>757.09999999999991</v>
      </c>
      <c r="J25" s="11"/>
      <c r="K25" s="11"/>
      <c r="L25" s="11"/>
      <c r="M25" s="11"/>
      <c r="N25" s="11"/>
      <c r="O25" s="11"/>
      <c r="P25" s="11"/>
      <c r="Q25" s="11"/>
    </row>
    <row r="26" spans="1:17" s="10" customFormat="1" ht="15.75" customHeight="1" x14ac:dyDescent="0.25">
      <c r="A26" s="12"/>
      <c r="B26" s="19">
        <v>20</v>
      </c>
      <c r="C26" s="34" t="s">
        <v>25</v>
      </c>
      <c r="D26" s="34" t="s">
        <v>62</v>
      </c>
      <c r="E26" s="31"/>
      <c r="F26" s="41" t="s">
        <v>11</v>
      </c>
      <c r="G26" s="35">
        <v>92.28</v>
      </c>
      <c r="H26" s="36">
        <v>8</v>
      </c>
      <c r="I26" s="27">
        <f t="shared" si="0"/>
        <v>738.24</v>
      </c>
      <c r="J26" s="11"/>
      <c r="K26" s="11"/>
      <c r="L26" s="11"/>
      <c r="M26" s="11"/>
      <c r="N26" s="11"/>
      <c r="O26" s="11"/>
      <c r="P26" s="11"/>
      <c r="Q26" s="11"/>
    </row>
    <row r="27" spans="1:17" s="10" customFormat="1" ht="36" customHeight="1" x14ac:dyDescent="0.25">
      <c r="A27" s="12"/>
      <c r="B27" s="19">
        <v>21</v>
      </c>
      <c r="C27" s="34" t="s">
        <v>26</v>
      </c>
      <c r="D27" s="45" t="s">
        <v>63</v>
      </c>
      <c r="E27" s="31" t="s">
        <v>113</v>
      </c>
      <c r="F27" s="41" t="s">
        <v>11</v>
      </c>
      <c r="G27" s="35">
        <v>583.88</v>
      </c>
      <c r="H27" s="36">
        <v>28</v>
      </c>
      <c r="I27" s="27">
        <f t="shared" si="0"/>
        <v>16348.64</v>
      </c>
      <c r="J27" s="11"/>
      <c r="K27" s="11"/>
      <c r="L27" s="11"/>
      <c r="M27" s="11"/>
      <c r="N27" s="11"/>
      <c r="O27" s="11"/>
      <c r="P27" s="11"/>
      <c r="Q27" s="11"/>
    </row>
    <row r="28" spans="1:17" s="10" customFormat="1" ht="34.5" customHeight="1" x14ac:dyDescent="0.25">
      <c r="A28" s="12"/>
      <c r="B28" s="19">
        <v>22</v>
      </c>
      <c r="C28" s="34" t="s">
        <v>92</v>
      </c>
      <c r="D28" s="45" t="s">
        <v>64</v>
      </c>
      <c r="E28" s="31"/>
      <c r="F28" s="41" t="s">
        <v>11</v>
      </c>
      <c r="G28" s="35">
        <v>95.36</v>
      </c>
      <c r="H28" s="36">
        <v>74</v>
      </c>
      <c r="I28" s="27">
        <f t="shared" si="0"/>
        <v>7056.64</v>
      </c>
      <c r="J28" s="11"/>
      <c r="K28" s="11"/>
      <c r="L28" s="11"/>
      <c r="M28" s="11"/>
      <c r="N28" s="11"/>
      <c r="O28" s="11"/>
      <c r="P28" s="11"/>
      <c r="Q28" s="11"/>
    </row>
    <row r="29" spans="1:17" s="10" customFormat="1" ht="18" customHeight="1" x14ac:dyDescent="0.25">
      <c r="A29" s="12"/>
      <c r="B29" s="19">
        <v>23</v>
      </c>
      <c r="C29" s="34" t="s">
        <v>27</v>
      </c>
      <c r="D29" s="45" t="s">
        <v>103</v>
      </c>
      <c r="E29" s="31"/>
      <c r="F29" s="41" t="s">
        <v>11</v>
      </c>
      <c r="G29" s="35">
        <v>97.48</v>
      </c>
      <c r="H29" s="38">
        <v>649.5</v>
      </c>
      <c r="I29" s="27">
        <f t="shared" si="0"/>
        <v>63313.26</v>
      </c>
      <c r="J29" s="11"/>
      <c r="K29" s="11"/>
      <c r="L29" s="11"/>
      <c r="M29" s="11"/>
      <c r="N29" s="11"/>
      <c r="O29" s="11"/>
      <c r="P29" s="11"/>
      <c r="Q29" s="11"/>
    </row>
    <row r="30" spans="1:17" s="10" customFormat="1" ht="18" customHeight="1" x14ac:dyDescent="0.25">
      <c r="A30" s="12"/>
      <c r="B30" s="19">
        <v>24</v>
      </c>
      <c r="C30" s="34" t="s">
        <v>27</v>
      </c>
      <c r="D30" s="45" t="s">
        <v>104</v>
      </c>
      <c r="E30" s="31"/>
      <c r="F30" s="41" t="s">
        <v>11</v>
      </c>
      <c r="G30" s="35">
        <v>129.99</v>
      </c>
      <c r="H30" s="36">
        <v>433</v>
      </c>
      <c r="I30" s="27">
        <f t="shared" si="0"/>
        <v>56285.670000000006</v>
      </c>
      <c r="J30" s="11"/>
      <c r="K30" s="11"/>
      <c r="L30" s="11"/>
      <c r="M30" s="11"/>
      <c r="N30" s="11"/>
      <c r="O30" s="11"/>
      <c r="P30" s="11"/>
      <c r="Q30" s="11"/>
    </row>
    <row r="31" spans="1:17" s="10" customFormat="1" ht="18" customHeight="1" x14ac:dyDescent="0.25">
      <c r="A31" s="12"/>
      <c r="B31" s="19">
        <v>25</v>
      </c>
      <c r="C31" s="34" t="s">
        <v>27</v>
      </c>
      <c r="D31" s="45" t="s">
        <v>105</v>
      </c>
      <c r="E31" s="31"/>
      <c r="F31" s="41" t="s">
        <v>11</v>
      </c>
      <c r="G31" s="35">
        <v>94.82</v>
      </c>
      <c r="H31" s="39">
        <v>1082.5</v>
      </c>
      <c r="I31" s="27">
        <f t="shared" si="0"/>
        <v>102642.65</v>
      </c>
      <c r="J31" s="11"/>
      <c r="K31" s="11"/>
      <c r="L31" s="11"/>
      <c r="M31" s="11"/>
      <c r="N31" s="11"/>
      <c r="O31" s="11"/>
      <c r="P31" s="11"/>
      <c r="Q31" s="11"/>
    </row>
    <row r="32" spans="1:17" s="10" customFormat="1" ht="18" customHeight="1" x14ac:dyDescent="0.25">
      <c r="A32" s="12"/>
      <c r="B32" s="19">
        <v>26</v>
      </c>
      <c r="C32" s="34" t="s">
        <v>28</v>
      </c>
      <c r="D32" s="45" t="s">
        <v>65</v>
      </c>
      <c r="E32" s="31"/>
      <c r="F32" s="41" t="s">
        <v>11</v>
      </c>
      <c r="G32" s="35">
        <v>103.45</v>
      </c>
      <c r="H32" s="38">
        <v>216.5</v>
      </c>
      <c r="I32" s="27">
        <f t="shared" si="0"/>
        <v>22396.924999999999</v>
      </c>
      <c r="J32" s="11"/>
      <c r="K32" s="11"/>
      <c r="L32" s="11"/>
      <c r="M32" s="11"/>
      <c r="N32" s="11"/>
      <c r="O32" s="11"/>
      <c r="P32" s="11"/>
      <c r="Q32" s="11"/>
    </row>
    <row r="33" spans="1:17" s="10" customFormat="1" ht="28.5" customHeight="1" x14ac:dyDescent="0.25">
      <c r="A33" s="12"/>
      <c r="B33" s="19">
        <v>27</v>
      </c>
      <c r="C33" s="34" t="s">
        <v>29</v>
      </c>
      <c r="D33" s="45" t="s">
        <v>66</v>
      </c>
      <c r="E33" s="40"/>
      <c r="F33" s="41" t="s">
        <v>11</v>
      </c>
      <c r="G33" s="35">
        <v>132.76</v>
      </c>
      <c r="H33" s="36">
        <v>40</v>
      </c>
      <c r="I33" s="27">
        <f t="shared" si="0"/>
        <v>5310.4</v>
      </c>
      <c r="J33" s="11"/>
      <c r="K33" s="11"/>
      <c r="L33" s="11"/>
      <c r="M33" s="11"/>
      <c r="N33" s="11"/>
      <c r="O33" s="11"/>
      <c r="P33" s="11"/>
      <c r="Q33" s="11"/>
    </row>
    <row r="34" spans="1:17" s="10" customFormat="1" ht="30.75" customHeight="1" x14ac:dyDescent="0.25">
      <c r="A34" s="12"/>
      <c r="B34" s="19">
        <v>28</v>
      </c>
      <c r="C34" s="34" t="s">
        <v>30</v>
      </c>
      <c r="D34" s="45" t="s">
        <v>67</v>
      </c>
      <c r="E34" s="31"/>
      <c r="F34" s="41" t="s">
        <v>11</v>
      </c>
      <c r="G34" s="35">
        <v>133.72</v>
      </c>
      <c r="H34" s="36">
        <v>100</v>
      </c>
      <c r="I34" s="27">
        <f t="shared" si="0"/>
        <v>13372</v>
      </c>
      <c r="J34" s="11"/>
      <c r="K34" s="11"/>
      <c r="L34" s="11"/>
      <c r="M34" s="11"/>
      <c r="N34" s="11"/>
      <c r="O34" s="11"/>
      <c r="P34" s="11"/>
      <c r="Q34" s="11"/>
    </row>
    <row r="35" spans="1:17" s="10" customFormat="1" ht="68.25" customHeight="1" x14ac:dyDescent="0.25">
      <c r="A35" s="12"/>
      <c r="B35" s="19">
        <v>29</v>
      </c>
      <c r="C35" s="34" t="s">
        <v>31</v>
      </c>
      <c r="D35" s="45" t="s">
        <v>68</v>
      </c>
      <c r="E35" s="31" t="s">
        <v>114</v>
      </c>
      <c r="F35" s="41" t="s">
        <v>11</v>
      </c>
      <c r="G35" s="35">
        <v>222.8</v>
      </c>
      <c r="H35" s="36">
        <v>288</v>
      </c>
      <c r="I35" s="27">
        <f t="shared" si="0"/>
        <v>64166.400000000001</v>
      </c>
      <c r="J35" s="11"/>
      <c r="K35" s="11"/>
      <c r="L35" s="11"/>
      <c r="M35" s="11"/>
      <c r="N35" s="11"/>
      <c r="O35" s="11"/>
      <c r="P35" s="11"/>
      <c r="Q35" s="11"/>
    </row>
    <row r="36" spans="1:17" s="10" customFormat="1" ht="50.25" customHeight="1" x14ac:dyDescent="0.25">
      <c r="A36" s="12"/>
      <c r="B36" s="19">
        <v>30</v>
      </c>
      <c r="C36" s="34" t="s">
        <v>32</v>
      </c>
      <c r="D36" s="34" t="s">
        <v>69</v>
      </c>
      <c r="E36" s="31"/>
      <c r="F36" s="41" t="s">
        <v>11</v>
      </c>
      <c r="G36" s="35">
        <v>179.44</v>
      </c>
      <c r="H36" s="36">
        <v>40</v>
      </c>
      <c r="I36" s="27">
        <f t="shared" si="0"/>
        <v>7177.6</v>
      </c>
      <c r="J36" s="11"/>
      <c r="K36" s="11"/>
      <c r="L36" s="11"/>
      <c r="M36" s="11"/>
      <c r="N36" s="11"/>
      <c r="O36" s="11"/>
      <c r="P36" s="11"/>
      <c r="Q36" s="11"/>
    </row>
    <row r="37" spans="1:17" s="10" customFormat="1" ht="48" customHeight="1" x14ac:dyDescent="0.25">
      <c r="A37" s="12"/>
      <c r="B37" s="19">
        <v>31</v>
      </c>
      <c r="C37" s="34" t="s">
        <v>33</v>
      </c>
      <c r="D37" s="34" t="s">
        <v>70</v>
      </c>
      <c r="E37" s="31"/>
      <c r="F37" s="41" t="s">
        <v>11</v>
      </c>
      <c r="G37" s="35">
        <v>191.91</v>
      </c>
      <c r="H37" s="36">
        <v>24</v>
      </c>
      <c r="I37" s="27">
        <f t="shared" si="0"/>
        <v>4605.84</v>
      </c>
      <c r="J37" s="11"/>
      <c r="K37" s="11"/>
      <c r="L37" s="11"/>
      <c r="M37" s="11"/>
      <c r="N37" s="11"/>
      <c r="O37" s="11"/>
      <c r="P37" s="11"/>
      <c r="Q37" s="11"/>
    </row>
    <row r="38" spans="1:17" s="10" customFormat="1" ht="50.25" customHeight="1" x14ac:dyDescent="0.25">
      <c r="A38" s="12"/>
      <c r="B38" s="19">
        <v>32</v>
      </c>
      <c r="C38" s="34" t="s">
        <v>34</v>
      </c>
      <c r="D38" s="34" t="s">
        <v>71</v>
      </c>
      <c r="E38" s="31"/>
      <c r="F38" s="41" t="s">
        <v>11</v>
      </c>
      <c r="G38" s="35">
        <v>330</v>
      </c>
      <c r="H38" s="38">
        <v>649.5</v>
      </c>
      <c r="I38" s="27">
        <f t="shared" si="0"/>
        <v>214335</v>
      </c>
      <c r="J38" s="11"/>
      <c r="K38" s="11"/>
      <c r="L38" s="11"/>
      <c r="M38" s="11"/>
      <c r="N38" s="11"/>
      <c r="O38" s="11"/>
      <c r="P38" s="11"/>
      <c r="Q38" s="11"/>
    </row>
    <row r="39" spans="1:17" s="10" customFormat="1" ht="48" customHeight="1" x14ac:dyDescent="0.25">
      <c r="A39" s="12"/>
      <c r="B39" s="19">
        <v>33</v>
      </c>
      <c r="C39" s="34" t="s">
        <v>35</v>
      </c>
      <c r="D39" s="34" t="s">
        <v>122</v>
      </c>
      <c r="E39" s="31"/>
      <c r="F39" s="41" t="s">
        <v>11</v>
      </c>
      <c r="G39" s="35">
        <v>279.56</v>
      </c>
      <c r="H39" s="36">
        <v>433</v>
      </c>
      <c r="I39" s="27">
        <f t="shared" si="0"/>
        <v>121049.48</v>
      </c>
      <c r="J39" s="11"/>
      <c r="K39" s="11"/>
      <c r="L39" s="11"/>
      <c r="M39" s="11"/>
      <c r="N39" s="11"/>
      <c r="O39" s="11"/>
      <c r="P39" s="11"/>
      <c r="Q39" s="11"/>
    </row>
    <row r="40" spans="1:17" s="10" customFormat="1" ht="49.5" customHeight="1" x14ac:dyDescent="0.25">
      <c r="A40" s="12"/>
      <c r="B40" s="19">
        <v>34</v>
      </c>
      <c r="C40" s="34" t="s">
        <v>36</v>
      </c>
      <c r="D40" s="34" t="s">
        <v>123</v>
      </c>
      <c r="E40" s="44" t="s">
        <v>115</v>
      </c>
      <c r="F40" s="41" t="s">
        <v>11</v>
      </c>
      <c r="G40" s="35">
        <v>439.79</v>
      </c>
      <c r="H40" s="36">
        <v>80</v>
      </c>
      <c r="I40" s="27">
        <f t="shared" si="0"/>
        <v>35183.200000000004</v>
      </c>
      <c r="J40" s="11"/>
      <c r="K40" s="11"/>
      <c r="L40" s="11"/>
      <c r="M40" s="11"/>
      <c r="N40" s="11"/>
      <c r="O40" s="11"/>
      <c r="P40" s="11"/>
      <c r="Q40" s="11"/>
    </row>
    <row r="41" spans="1:17" s="10" customFormat="1" ht="34.5" customHeight="1" x14ac:dyDescent="0.25">
      <c r="A41" s="12"/>
      <c r="B41" s="19">
        <v>35</v>
      </c>
      <c r="C41" s="34" t="s">
        <v>120</v>
      </c>
      <c r="D41" s="34" t="s">
        <v>106</v>
      </c>
      <c r="E41" s="31"/>
      <c r="F41" s="41" t="s">
        <v>108</v>
      </c>
      <c r="G41" s="35">
        <v>585.69000000000005</v>
      </c>
      <c r="H41" s="36">
        <v>9</v>
      </c>
      <c r="I41" s="27">
        <f t="shared" si="0"/>
        <v>5271.2100000000009</v>
      </c>
      <c r="J41" s="11"/>
      <c r="K41" s="11"/>
      <c r="L41" s="11"/>
      <c r="M41" s="11"/>
      <c r="N41" s="11"/>
      <c r="O41" s="11"/>
      <c r="P41" s="11"/>
      <c r="Q41" s="11"/>
    </row>
    <row r="42" spans="1:17" s="10" customFormat="1" ht="30" x14ac:dyDescent="0.25">
      <c r="A42" s="12"/>
      <c r="B42" s="19">
        <v>36</v>
      </c>
      <c r="C42" s="34" t="s">
        <v>37</v>
      </c>
      <c r="D42" s="34" t="s">
        <v>72</v>
      </c>
      <c r="E42" s="31"/>
      <c r="F42" s="41" t="s">
        <v>11</v>
      </c>
      <c r="G42" s="35">
        <v>145.05000000000001</v>
      </c>
      <c r="H42" s="38">
        <v>649.5</v>
      </c>
      <c r="I42" s="27">
        <f t="shared" si="0"/>
        <v>94209.975000000006</v>
      </c>
      <c r="J42" s="11"/>
      <c r="K42" s="11"/>
      <c r="L42" s="11"/>
      <c r="M42" s="11"/>
      <c r="N42" s="11"/>
      <c r="O42" s="11"/>
      <c r="P42" s="11"/>
      <c r="Q42" s="11"/>
    </row>
    <row r="43" spans="1:17" s="10" customFormat="1" ht="45" x14ac:dyDescent="0.25">
      <c r="A43" s="12"/>
      <c r="B43" s="19">
        <v>37</v>
      </c>
      <c r="C43" s="34" t="s">
        <v>93</v>
      </c>
      <c r="D43" s="34" t="s">
        <v>107</v>
      </c>
      <c r="E43" s="31"/>
      <c r="F43" s="41" t="s">
        <v>11</v>
      </c>
      <c r="G43" s="35">
        <v>159.63</v>
      </c>
      <c r="H43" s="36">
        <v>10</v>
      </c>
      <c r="I43" s="27">
        <f t="shared" si="0"/>
        <v>1596.3</v>
      </c>
      <c r="J43" s="11"/>
      <c r="K43" s="11"/>
      <c r="L43" s="11"/>
      <c r="M43" s="11"/>
      <c r="N43" s="11"/>
      <c r="O43" s="11"/>
      <c r="P43" s="11"/>
      <c r="Q43" s="11"/>
    </row>
    <row r="44" spans="1:17" s="10" customFormat="1" ht="63" customHeight="1" x14ac:dyDescent="0.25">
      <c r="A44" s="12"/>
      <c r="B44" s="19">
        <v>38</v>
      </c>
      <c r="C44" s="34" t="s">
        <v>94</v>
      </c>
      <c r="D44" s="34" t="s">
        <v>124</v>
      </c>
      <c r="E44" s="31" t="s">
        <v>116</v>
      </c>
      <c r="F44" s="41" t="s">
        <v>11</v>
      </c>
      <c r="G44" s="35">
        <v>333.33</v>
      </c>
      <c r="H44" s="36">
        <v>440</v>
      </c>
      <c r="I44" s="27">
        <f t="shared" si="0"/>
        <v>146665.19999999998</v>
      </c>
      <c r="J44" s="11"/>
      <c r="K44" s="11"/>
      <c r="L44" s="11"/>
      <c r="M44" s="11"/>
      <c r="N44" s="11"/>
      <c r="O44" s="11"/>
      <c r="P44" s="11"/>
      <c r="Q44" s="11"/>
    </row>
    <row r="45" spans="1:17" s="10" customFormat="1" ht="45" x14ac:dyDescent="0.25">
      <c r="A45" s="12"/>
      <c r="B45" s="19">
        <v>39</v>
      </c>
      <c r="C45" s="34" t="s">
        <v>38</v>
      </c>
      <c r="D45" s="34" t="s">
        <v>73</v>
      </c>
      <c r="E45" s="40"/>
      <c r="F45" s="41" t="s">
        <v>11</v>
      </c>
      <c r="G45" s="35">
        <v>103.57</v>
      </c>
      <c r="H45" s="38">
        <v>745.5</v>
      </c>
      <c r="I45" s="27">
        <f t="shared" si="0"/>
        <v>77211.434999999998</v>
      </c>
      <c r="J45" s="11"/>
      <c r="K45" s="11"/>
      <c r="L45" s="11"/>
      <c r="M45" s="11"/>
      <c r="N45" s="11"/>
      <c r="O45" s="11"/>
      <c r="P45" s="11"/>
      <c r="Q45" s="11"/>
    </row>
    <row r="46" spans="1:17" s="10" customFormat="1" x14ac:dyDescent="0.25">
      <c r="A46" s="12"/>
      <c r="B46" s="19">
        <v>40</v>
      </c>
      <c r="C46" s="34" t="s">
        <v>39</v>
      </c>
      <c r="D46" s="34" t="s">
        <v>74</v>
      </c>
      <c r="E46" s="31"/>
      <c r="F46" s="41" t="s">
        <v>11</v>
      </c>
      <c r="G46" s="35">
        <v>60.87</v>
      </c>
      <c r="H46" s="36">
        <v>866</v>
      </c>
      <c r="I46" s="27">
        <f t="shared" si="0"/>
        <v>52713.42</v>
      </c>
      <c r="J46" s="11"/>
      <c r="K46" s="11"/>
      <c r="L46" s="11"/>
      <c r="M46" s="11"/>
      <c r="N46" s="11"/>
      <c r="O46" s="11"/>
      <c r="P46" s="11"/>
      <c r="Q46" s="11"/>
    </row>
    <row r="47" spans="1:17" s="10" customFormat="1" x14ac:dyDescent="0.25">
      <c r="A47" s="12"/>
      <c r="B47" s="19">
        <v>41</v>
      </c>
      <c r="C47" s="34" t="s">
        <v>40</v>
      </c>
      <c r="D47" s="34" t="s">
        <v>75</v>
      </c>
      <c r="E47" s="31"/>
      <c r="F47" s="41" t="s">
        <v>11</v>
      </c>
      <c r="G47" s="35">
        <v>63.86</v>
      </c>
      <c r="H47" s="38">
        <v>649.5</v>
      </c>
      <c r="I47" s="27">
        <f t="shared" si="0"/>
        <v>41477.07</v>
      </c>
      <c r="J47" s="11"/>
      <c r="K47" s="11"/>
      <c r="L47" s="11"/>
      <c r="M47" s="11"/>
      <c r="N47" s="11"/>
      <c r="O47" s="11"/>
      <c r="P47" s="11"/>
      <c r="Q47" s="11"/>
    </row>
    <row r="48" spans="1:17" s="10" customFormat="1" x14ac:dyDescent="0.25">
      <c r="A48" s="12"/>
      <c r="B48" s="19">
        <v>42</v>
      </c>
      <c r="C48" s="34" t="s">
        <v>41</v>
      </c>
      <c r="D48" s="34" t="s">
        <v>76</v>
      </c>
      <c r="E48" s="31"/>
      <c r="F48" s="41" t="s">
        <v>11</v>
      </c>
      <c r="G48" s="35">
        <v>72.84</v>
      </c>
      <c r="H48" s="36">
        <v>433</v>
      </c>
      <c r="I48" s="27">
        <f t="shared" si="0"/>
        <v>31539.72</v>
      </c>
      <c r="J48" s="11"/>
      <c r="K48" s="11"/>
      <c r="L48" s="11"/>
      <c r="M48" s="11"/>
      <c r="N48" s="11"/>
      <c r="O48" s="11"/>
      <c r="P48" s="11"/>
      <c r="Q48" s="11"/>
    </row>
    <row r="49" spans="1:17" s="10" customFormat="1" x14ac:dyDescent="0.25">
      <c r="A49" s="12"/>
      <c r="B49" s="19">
        <v>43</v>
      </c>
      <c r="C49" s="34" t="s">
        <v>42</v>
      </c>
      <c r="D49" s="34" t="s">
        <v>77</v>
      </c>
      <c r="E49" s="40"/>
      <c r="F49" s="41" t="s">
        <v>11</v>
      </c>
      <c r="G49" s="35">
        <v>67.2</v>
      </c>
      <c r="H49" s="38">
        <v>649.5</v>
      </c>
      <c r="I49" s="27">
        <f t="shared" si="0"/>
        <v>43646.400000000001</v>
      </c>
      <c r="J49" s="11"/>
      <c r="K49" s="11"/>
      <c r="L49" s="11"/>
      <c r="M49" s="11"/>
      <c r="N49" s="11"/>
      <c r="O49" s="11"/>
      <c r="P49" s="11"/>
      <c r="Q49" s="11"/>
    </row>
    <row r="50" spans="1:17" s="10" customFormat="1" x14ac:dyDescent="0.25">
      <c r="A50" s="12"/>
      <c r="B50" s="19">
        <v>44</v>
      </c>
      <c r="C50" s="34" t="s">
        <v>43</v>
      </c>
      <c r="D50" s="34" t="s">
        <v>78</v>
      </c>
      <c r="E50" s="31"/>
      <c r="F50" s="41" t="s">
        <v>11</v>
      </c>
      <c r="G50" s="35">
        <v>88.18</v>
      </c>
      <c r="H50" s="38">
        <v>216.5</v>
      </c>
      <c r="I50" s="27">
        <f t="shared" si="0"/>
        <v>19090.97</v>
      </c>
      <c r="J50" s="11"/>
      <c r="K50" s="11"/>
      <c r="L50" s="11"/>
      <c r="M50" s="11"/>
      <c r="N50" s="11"/>
      <c r="O50" s="11"/>
      <c r="P50" s="11"/>
      <c r="Q50" s="11"/>
    </row>
    <row r="51" spans="1:17" s="10" customFormat="1" ht="30" x14ac:dyDescent="0.25">
      <c r="A51" s="12"/>
      <c r="B51" s="19">
        <v>45</v>
      </c>
      <c r="C51" s="34" t="s">
        <v>44</v>
      </c>
      <c r="D51" s="34" t="s">
        <v>44</v>
      </c>
      <c r="E51" s="31" t="s">
        <v>117</v>
      </c>
      <c r="F51" s="41" t="s">
        <v>11</v>
      </c>
      <c r="G51" s="35">
        <v>72.599999999999994</v>
      </c>
      <c r="H51" s="38">
        <v>729.5</v>
      </c>
      <c r="I51" s="27">
        <f t="shared" si="0"/>
        <v>52961.7</v>
      </c>
      <c r="J51" s="11"/>
      <c r="K51" s="11"/>
      <c r="L51" s="11"/>
      <c r="M51" s="11"/>
      <c r="N51" s="11"/>
      <c r="O51" s="11"/>
      <c r="P51" s="11"/>
      <c r="Q51" s="11"/>
    </row>
    <row r="52" spans="1:17" s="10" customFormat="1" ht="48" customHeight="1" x14ac:dyDescent="0.25">
      <c r="A52" s="12"/>
      <c r="B52" s="19">
        <v>46</v>
      </c>
      <c r="C52" s="34" t="s">
        <v>45</v>
      </c>
      <c r="D52" s="34" t="s">
        <v>125</v>
      </c>
      <c r="E52" s="31"/>
      <c r="F52" s="41" t="s">
        <v>11</v>
      </c>
      <c r="G52" s="35">
        <v>596.77</v>
      </c>
      <c r="H52" s="36">
        <v>60</v>
      </c>
      <c r="I52" s="27">
        <f t="shared" si="0"/>
        <v>35806.199999999997</v>
      </c>
      <c r="J52" s="11"/>
      <c r="K52" s="11"/>
      <c r="L52" s="11"/>
      <c r="M52" s="11"/>
      <c r="N52" s="11"/>
      <c r="O52" s="11"/>
      <c r="P52" s="11"/>
      <c r="Q52" s="11"/>
    </row>
    <row r="53" spans="1:17" s="10" customFormat="1" ht="25.5" customHeight="1" x14ac:dyDescent="0.25">
      <c r="A53" s="12"/>
      <c r="B53" s="19">
        <v>47</v>
      </c>
      <c r="C53" s="34" t="s">
        <v>45</v>
      </c>
      <c r="D53" s="34" t="s">
        <v>79</v>
      </c>
      <c r="E53" s="31"/>
      <c r="F53" s="41" t="s">
        <v>11</v>
      </c>
      <c r="G53" s="35">
        <v>81.56</v>
      </c>
      <c r="H53" s="36">
        <v>433</v>
      </c>
      <c r="I53" s="27">
        <f t="shared" si="0"/>
        <v>35315.480000000003</v>
      </c>
      <c r="J53" s="11"/>
      <c r="K53" s="11"/>
      <c r="L53" s="11"/>
      <c r="M53" s="11"/>
      <c r="N53" s="11"/>
      <c r="O53" s="11"/>
      <c r="P53" s="11"/>
      <c r="Q53" s="11"/>
    </row>
    <row r="54" spans="1:17" s="10" customFormat="1" ht="49.5" customHeight="1" x14ac:dyDescent="0.25">
      <c r="A54" s="12"/>
      <c r="B54" s="19">
        <v>48</v>
      </c>
      <c r="C54" s="34" t="s">
        <v>95</v>
      </c>
      <c r="D54" s="34" t="s">
        <v>126</v>
      </c>
      <c r="E54" s="31"/>
      <c r="F54" s="41" t="s">
        <v>11</v>
      </c>
      <c r="G54" s="35">
        <v>994.61</v>
      </c>
      <c r="H54" s="36">
        <v>60</v>
      </c>
      <c r="I54" s="27">
        <f t="shared" si="0"/>
        <v>59676.6</v>
      </c>
      <c r="J54" s="11"/>
      <c r="K54" s="11"/>
      <c r="L54" s="11"/>
      <c r="M54" s="11"/>
      <c r="N54" s="11"/>
      <c r="O54" s="11"/>
      <c r="P54" s="11"/>
      <c r="Q54" s="11"/>
    </row>
    <row r="55" spans="1:17" s="10" customFormat="1" ht="36" customHeight="1" x14ac:dyDescent="0.25">
      <c r="A55" s="12"/>
      <c r="B55" s="19">
        <v>49</v>
      </c>
      <c r="C55" s="34" t="s">
        <v>47</v>
      </c>
      <c r="D55" s="34" t="s">
        <v>81</v>
      </c>
      <c r="E55" s="31"/>
      <c r="F55" s="41" t="s">
        <v>11</v>
      </c>
      <c r="G55" s="35">
        <v>148.94999999999999</v>
      </c>
      <c r="H55" s="38">
        <v>649.5</v>
      </c>
      <c r="I55" s="27">
        <f t="shared" si="0"/>
        <v>96743.024999999994</v>
      </c>
      <c r="J55" s="11"/>
      <c r="K55" s="11"/>
      <c r="L55" s="11"/>
      <c r="M55" s="11"/>
      <c r="N55" s="11"/>
      <c r="O55" s="11"/>
      <c r="P55" s="11"/>
      <c r="Q55" s="11"/>
    </row>
    <row r="56" spans="1:17" s="10" customFormat="1" ht="36.75" customHeight="1" x14ac:dyDescent="0.25">
      <c r="A56" s="12"/>
      <c r="B56" s="19">
        <v>50</v>
      </c>
      <c r="C56" s="34" t="s">
        <v>48</v>
      </c>
      <c r="D56" s="34" t="s">
        <v>82</v>
      </c>
      <c r="E56" s="40"/>
      <c r="F56" s="41" t="s">
        <v>11</v>
      </c>
      <c r="G56" s="35">
        <v>74.599999999999994</v>
      </c>
      <c r="H56" s="36">
        <v>160</v>
      </c>
      <c r="I56" s="27">
        <f t="shared" si="0"/>
        <v>11936</v>
      </c>
      <c r="J56" s="11"/>
      <c r="K56" s="11"/>
      <c r="L56" s="11"/>
      <c r="M56" s="11"/>
      <c r="N56" s="11"/>
      <c r="O56" s="11"/>
      <c r="P56" s="11"/>
      <c r="Q56" s="11"/>
    </row>
    <row r="57" spans="1:17" s="10" customFormat="1" ht="15.75" customHeight="1" x14ac:dyDescent="0.25">
      <c r="A57" s="12"/>
      <c r="B57" s="19">
        <v>51</v>
      </c>
      <c r="C57" s="34" t="s">
        <v>49</v>
      </c>
      <c r="D57" s="34" t="s">
        <v>118</v>
      </c>
      <c r="E57" s="31"/>
      <c r="F57" s="41" t="s">
        <v>83</v>
      </c>
      <c r="G57" s="35">
        <v>0.74</v>
      </c>
      <c r="H57" s="37">
        <v>10000</v>
      </c>
      <c r="I57" s="27">
        <f t="shared" si="0"/>
        <v>7400</v>
      </c>
      <c r="J57" s="11"/>
      <c r="K57" s="11"/>
      <c r="L57" s="11"/>
      <c r="M57" s="11"/>
      <c r="N57" s="11"/>
      <c r="O57" s="11"/>
      <c r="P57" s="11"/>
      <c r="Q57" s="11"/>
    </row>
    <row r="58" spans="1:17" s="18" customFormat="1" ht="14.25" x14ac:dyDescent="0.25">
      <c r="A58" s="15"/>
      <c r="B58" s="33"/>
      <c r="C58" s="16" t="s">
        <v>10</v>
      </c>
      <c r="D58" s="6"/>
      <c r="E58" s="28"/>
      <c r="F58" s="29"/>
      <c r="G58" s="32"/>
      <c r="H58" s="30"/>
      <c r="I58" s="17">
        <f>SUM(I7:I57)</f>
        <v>2358025.1047999999</v>
      </c>
      <c r="J58" s="7"/>
      <c r="K58" s="7"/>
      <c r="L58" s="7"/>
      <c r="M58" s="7"/>
      <c r="N58" s="7"/>
      <c r="O58" s="7"/>
      <c r="P58" s="7"/>
      <c r="Q58" s="7"/>
    </row>
    <row r="59" spans="1:17" s="18" customFormat="1" ht="29.25" customHeight="1" x14ac:dyDescent="0.25">
      <c r="A59" s="15"/>
      <c r="B59" s="62" t="s">
        <v>84</v>
      </c>
      <c r="C59" s="65"/>
      <c r="D59" s="65"/>
      <c r="E59" s="65"/>
      <c r="F59" s="65"/>
      <c r="G59" s="65"/>
      <c r="H59" s="65"/>
      <c r="I59" s="66"/>
      <c r="J59" s="7"/>
      <c r="K59" s="7"/>
      <c r="L59" s="7"/>
      <c r="M59" s="7"/>
      <c r="N59" s="7"/>
      <c r="O59" s="7"/>
      <c r="P59" s="7"/>
      <c r="Q59" s="7"/>
    </row>
    <row r="60" spans="1:17" s="10" customFormat="1" x14ac:dyDescent="0.25">
      <c r="A60" s="12"/>
      <c r="B60" s="13">
        <v>1</v>
      </c>
      <c r="C60" s="34" t="s">
        <v>15</v>
      </c>
      <c r="D60" s="34" t="s">
        <v>97</v>
      </c>
      <c r="E60" s="31"/>
      <c r="F60" s="41" t="s">
        <v>11</v>
      </c>
      <c r="G60" s="35">
        <v>66.64</v>
      </c>
      <c r="H60" s="36">
        <v>80</v>
      </c>
      <c r="I60" s="14">
        <f t="shared" ref="I60:I84" si="1">G60*H60</f>
        <v>5331.2</v>
      </c>
      <c r="J60" s="11"/>
      <c r="K60" s="11"/>
      <c r="L60" s="11"/>
      <c r="M60" s="11"/>
      <c r="N60" s="11"/>
      <c r="O60" s="11"/>
      <c r="P60" s="11"/>
      <c r="Q60" s="11"/>
    </row>
    <row r="61" spans="1:17" s="10" customFormat="1" ht="34.5" customHeight="1" x14ac:dyDescent="0.25">
      <c r="A61" s="12"/>
      <c r="B61" s="13">
        <v>2</v>
      </c>
      <c r="C61" s="34" t="s">
        <v>86</v>
      </c>
      <c r="D61" s="34" t="s">
        <v>98</v>
      </c>
      <c r="E61" s="31"/>
      <c r="F61" s="41" t="s">
        <v>11</v>
      </c>
      <c r="G61" s="35">
        <v>55.37</v>
      </c>
      <c r="H61" s="36">
        <v>100</v>
      </c>
      <c r="I61" s="14">
        <f t="shared" si="1"/>
        <v>5537</v>
      </c>
      <c r="J61" s="11"/>
      <c r="K61" s="11"/>
      <c r="L61" s="11"/>
      <c r="M61" s="11"/>
      <c r="N61" s="11"/>
      <c r="O61" s="11"/>
      <c r="P61" s="11"/>
      <c r="Q61" s="11"/>
    </row>
    <row r="62" spans="1:17" s="10" customFormat="1" ht="36" customHeight="1" x14ac:dyDescent="0.25">
      <c r="A62" s="12"/>
      <c r="B62" s="13">
        <v>3</v>
      </c>
      <c r="C62" s="34" t="s">
        <v>87</v>
      </c>
      <c r="D62" s="34" t="s">
        <v>99</v>
      </c>
      <c r="E62" s="31"/>
      <c r="F62" s="41" t="s">
        <v>11</v>
      </c>
      <c r="G62" s="35">
        <v>52.3</v>
      </c>
      <c r="H62" s="36">
        <v>170</v>
      </c>
      <c r="I62" s="14">
        <f t="shared" si="1"/>
        <v>8891</v>
      </c>
      <c r="J62" s="11"/>
      <c r="K62" s="11"/>
      <c r="L62" s="11"/>
      <c r="M62" s="11"/>
      <c r="N62" s="11"/>
      <c r="O62" s="11"/>
      <c r="P62" s="11"/>
      <c r="Q62" s="11"/>
    </row>
    <row r="63" spans="1:17" s="10" customFormat="1" ht="31.5" customHeight="1" x14ac:dyDescent="0.25">
      <c r="A63" s="12"/>
      <c r="B63" s="13">
        <v>4</v>
      </c>
      <c r="C63" s="34" t="s">
        <v>16</v>
      </c>
      <c r="D63" s="34" t="s">
        <v>110</v>
      </c>
      <c r="E63" s="31"/>
      <c r="F63" s="41" t="s">
        <v>11</v>
      </c>
      <c r="G63" s="35">
        <v>90</v>
      </c>
      <c r="H63" s="36">
        <v>200</v>
      </c>
      <c r="I63" s="14">
        <f t="shared" si="1"/>
        <v>18000</v>
      </c>
      <c r="J63" s="11"/>
      <c r="K63" s="11"/>
      <c r="L63" s="11"/>
      <c r="M63" s="11"/>
      <c r="N63" s="11"/>
      <c r="O63" s="11"/>
      <c r="P63" s="11"/>
      <c r="Q63" s="11"/>
    </row>
    <row r="64" spans="1:17" s="10" customFormat="1" ht="15" customHeight="1" x14ac:dyDescent="0.25">
      <c r="A64" s="12"/>
      <c r="B64" s="13">
        <v>5</v>
      </c>
      <c r="C64" s="34" t="s">
        <v>16</v>
      </c>
      <c r="D64" s="34" t="s">
        <v>51</v>
      </c>
      <c r="E64" s="31"/>
      <c r="F64" s="41" t="s">
        <v>11</v>
      </c>
      <c r="G64" s="35">
        <v>112.38</v>
      </c>
      <c r="H64" s="36">
        <v>740</v>
      </c>
      <c r="I64" s="14">
        <f t="shared" si="1"/>
        <v>83161.2</v>
      </c>
      <c r="J64" s="11"/>
      <c r="K64" s="11"/>
      <c r="L64" s="11"/>
      <c r="M64" s="11"/>
      <c r="N64" s="11"/>
      <c r="O64" s="11"/>
      <c r="P64" s="11"/>
      <c r="Q64" s="11"/>
    </row>
    <row r="65" spans="1:17" s="10" customFormat="1" x14ac:dyDescent="0.25">
      <c r="A65" s="12"/>
      <c r="B65" s="13">
        <v>6</v>
      </c>
      <c r="C65" s="34" t="s">
        <v>17</v>
      </c>
      <c r="D65" s="34" t="s">
        <v>52</v>
      </c>
      <c r="E65" s="31"/>
      <c r="F65" s="41" t="s">
        <v>9</v>
      </c>
      <c r="G65" s="35">
        <v>131.16</v>
      </c>
      <c r="H65" s="35">
        <v>61.88</v>
      </c>
      <c r="I65" s="14">
        <f t="shared" si="1"/>
        <v>8116.1808000000001</v>
      </c>
      <c r="J65" s="11"/>
      <c r="K65" s="11"/>
      <c r="L65" s="11"/>
      <c r="M65" s="11"/>
      <c r="N65" s="11"/>
      <c r="O65" s="11"/>
      <c r="P65" s="11"/>
      <c r="Q65" s="11"/>
    </row>
    <row r="66" spans="1:17" s="10" customFormat="1" x14ac:dyDescent="0.25">
      <c r="A66" s="12"/>
      <c r="B66" s="13">
        <v>7</v>
      </c>
      <c r="C66" s="34" t="s">
        <v>21</v>
      </c>
      <c r="D66" s="34" t="s">
        <v>56</v>
      </c>
      <c r="E66" s="31"/>
      <c r="F66" s="41" t="s">
        <v>11</v>
      </c>
      <c r="G66" s="35">
        <v>79.75</v>
      </c>
      <c r="H66" s="38">
        <v>216.5</v>
      </c>
      <c r="I66" s="14">
        <f t="shared" si="1"/>
        <v>17265.875</v>
      </c>
      <c r="J66" s="11"/>
      <c r="K66" s="11"/>
      <c r="L66" s="11"/>
      <c r="M66" s="11"/>
      <c r="N66" s="11"/>
      <c r="O66" s="11"/>
      <c r="P66" s="11"/>
      <c r="Q66" s="11"/>
    </row>
    <row r="67" spans="1:17" s="10" customFormat="1" ht="15" customHeight="1" x14ac:dyDescent="0.25">
      <c r="A67" s="12"/>
      <c r="B67" s="13">
        <v>8</v>
      </c>
      <c r="C67" s="34" t="s">
        <v>23</v>
      </c>
      <c r="D67" s="34" t="s">
        <v>58</v>
      </c>
      <c r="E67" s="31"/>
      <c r="F67" s="41" t="s">
        <v>11</v>
      </c>
      <c r="G67" s="35">
        <v>73.27</v>
      </c>
      <c r="H67" s="38">
        <v>649.5</v>
      </c>
      <c r="I67" s="14">
        <f t="shared" si="1"/>
        <v>47588.864999999998</v>
      </c>
      <c r="J67" s="11"/>
      <c r="K67" s="11"/>
      <c r="L67" s="11"/>
      <c r="M67" s="11"/>
      <c r="N67" s="11"/>
      <c r="O67" s="11"/>
      <c r="P67" s="11"/>
      <c r="Q67" s="11"/>
    </row>
    <row r="68" spans="1:17" s="10" customFormat="1" ht="21.75" customHeight="1" x14ac:dyDescent="0.25">
      <c r="A68" s="12"/>
      <c r="B68" s="13">
        <v>9</v>
      </c>
      <c r="C68" s="34" t="s">
        <v>89</v>
      </c>
      <c r="D68" s="34" t="s">
        <v>59</v>
      </c>
      <c r="E68" s="31"/>
      <c r="F68" s="41" t="s">
        <v>11</v>
      </c>
      <c r="G68" s="35">
        <v>76.319999999999993</v>
      </c>
      <c r="H68" s="37">
        <v>1299</v>
      </c>
      <c r="I68" s="14">
        <f t="shared" si="1"/>
        <v>99139.68</v>
      </c>
      <c r="J68" s="11"/>
      <c r="K68" s="11"/>
      <c r="L68" s="11"/>
      <c r="M68" s="11"/>
      <c r="N68" s="11"/>
      <c r="O68" s="11"/>
      <c r="P68" s="11"/>
      <c r="Q68" s="11"/>
    </row>
    <row r="69" spans="1:17" s="10" customFormat="1" ht="38.25" customHeight="1" x14ac:dyDescent="0.25">
      <c r="A69" s="12"/>
      <c r="B69" s="13">
        <v>10</v>
      </c>
      <c r="C69" s="34" t="s">
        <v>25</v>
      </c>
      <c r="D69" s="34" t="s">
        <v>62</v>
      </c>
      <c r="E69" s="31"/>
      <c r="F69" s="41" t="s">
        <v>11</v>
      </c>
      <c r="G69" s="35">
        <v>92.275000000000006</v>
      </c>
      <c r="H69" s="36">
        <v>10</v>
      </c>
      <c r="I69" s="14">
        <f t="shared" si="1"/>
        <v>922.75</v>
      </c>
      <c r="J69" s="11"/>
      <c r="K69" s="11"/>
      <c r="L69" s="11"/>
      <c r="M69" s="11"/>
      <c r="N69" s="11"/>
      <c r="O69" s="11"/>
      <c r="P69" s="11"/>
      <c r="Q69" s="11"/>
    </row>
    <row r="70" spans="1:17" s="10" customFormat="1" ht="35.25" customHeight="1" x14ac:dyDescent="0.25">
      <c r="A70" s="12"/>
      <c r="B70" s="13">
        <v>11</v>
      </c>
      <c r="C70" s="34" t="s">
        <v>92</v>
      </c>
      <c r="D70" s="34" t="s">
        <v>64</v>
      </c>
      <c r="E70" s="31"/>
      <c r="F70" s="41" t="s">
        <v>11</v>
      </c>
      <c r="G70" s="35">
        <v>95.36</v>
      </c>
      <c r="H70" s="36">
        <v>60</v>
      </c>
      <c r="I70" s="14">
        <f t="shared" si="1"/>
        <v>5721.6</v>
      </c>
      <c r="J70" s="11"/>
      <c r="K70" s="11"/>
      <c r="L70" s="11"/>
      <c r="M70" s="11"/>
      <c r="N70" s="11"/>
      <c r="O70" s="11"/>
      <c r="P70" s="11"/>
      <c r="Q70" s="11"/>
    </row>
    <row r="71" spans="1:17" s="10" customFormat="1" ht="38.25" customHeight="1" x14ac:dyDescent="0.25">
      <c r="A71" s="12"/>
      <c r="B71" s="13">
        <v>12</v>
      </c>
      <c r="C71" s="34" t="s">
        <v>27</v>
      </c>
      <c r="D71" s="34" t="s">
        <v>103</v>
      </c>
      <c r="E71" s="31"/>
      <c r="F71" s="41" t="s">
        <v>11</v>
      </c>
      <c r="G71" s="35">
        <v>97.48</v>
      </c>
      <c r="H71" s="36">
        <v>433</v>
      </c>
      <c r="I71" s="14">
        <f t="shared" si="1"/>
        <v>42208.840000000004</v>
      </c>
      <c r="J71" s="11"/>
      <c r="K71" s="11"/>
      <c r="L71" s="11"/>
      <c r="M71" s="11"/>
      <c r="N71" s="11"/>
      <c r="O71" s="11"/>
      <c r="P71" s="11"/>
      <c r="Q71" s="11"/>
    </row>
    <row r="72" spans="1:17" s="10" customFormat="1" ht="36.75" customHeight="1" x14ac:dyDescent="0.25">
      <c r="A72" s="12"/>
      <c r="B72" s="13">
        <v>13</v>
      </c>
      <c r="C72" s="34" t="s">
        <v>27</v>
      </c>
      <c r="D72" s="34" t="s">
        <v>105</v>
      </c>
      <c r="E72" s="31"/>
      <c r="F72" s="41" t="s">
        <v>11</v>
      </c>
      <c r="G72" s="35">
        <v>94.82</v>
      </c>
      <c r="H72" s="38">
        <v>649.5</v>
      </c>
      <c r="I72" s="14">
        <f t="shared" si="1"/>
        <v>61585.59</v>
      </c>
      <c r="J72" s="11"/>
      <c r="K72" s="11"/>
      <c r="L72" s="11"/>
      <c r="M72" s="11"/>
      <c r="N72" s="11"/>
      <c r="O72" s="11"/>
      <c r="P72" s="11"/>
      <c r="Q72" s="11"/>
    </row>
    <row r="73" spans="1:17" s="10" customFormat="1" ht="36.75" customHeight="1" x14ac:dyDescent="0.25">
      <c r="A73" s="12"/>
      <c r="B73" s="13">
        <v>14</v>
      </c>
      <c r="C73" s="34" t="s">
        <v>29</v>
      </c>
      <c r="D73" s="34" t="s">
        <v>66</v>
      </c>
      <c r="E73" s="31"/>
      <c r="F73" s="41" t="s">
        <v>11</v>
      </c>
      <c r="G73" s="35">
        <v>132.76</v>
      </c>
      <c r="H73" s="36">
        <v>40</v>
      </c>
      <c r="I73" s="14">
        <f t="shared" si="1"/>
        <v>5310.4</v>
      </c>
      <c r="J73" s="11"/>
      <c r="K73" s="11"/>
      <c r="L73" s="11"/>
      <c r="M73" s="11"/>
      <c r="N73" s="11"/>
      <c r="O73" s="11"/>
      <c r="P73" s="11"/>
      <c r="Q73" s="11"/>
    </row>
    <row r="74" spans="1:17" s="10" customFormat="1" ht="36.75" customHeight="1" x14ac:dyDescent="0.25">
      <c r="A74" s="12"/>
      <c r="B74" s="13">
        <v>15</v>
      </c>
      <c r="C74" s="34" t="s">
        <v>30</v>
      </c>
      <c r="D74" s="34" t="s">
        <v>67</v>
      </c>
      <c r="E74" s="31"/>
      <c r="F74" s="41" t="s">
        <v>11</v>
      </c>
      <c r="G74" s="35">
        <v>133.72</v>
      </c>
      <c r="H74" s="36">
        <v>100</v>
      </c>
      <c r="I74" s="14">
        <f t="shared" si="1"/>
        <v>13372</v>
      </c>
      <c r="J74" s="11"/>
      <c r="K74" s="11"/>
      <c r="L74" s="11"/>
      <c r="M74" s="11"/>
      <c r="N74" s="11"/>
      <c r="O74" s="11"/>
      <c r="P74" s="11"/>
      <c r="Q74" s="11"/>
    </row>
    <row r="75" spans="1:17" s="10" customFormat="1" ht="39" customHeight="1" x14ac:dyDescent="0.25">
      <c r="A75" s="12"/>
      <c r="B75" s="13">
        <v>16</v>
      </c>
      <c r="C75" s="34" t="s">
        <v>31</v>
      </c>
      <c r="D75" s="34" t="s">
        <v>68</v>
      </c>
      <c r="E75" s="31"/>
      <c r="F75" s="41" t="s">
        <v>11</v>
      </c>
      <c r="G75" s="35">
        <v>222.8</v>
      </c>
      <c r="H75" s="36">
        <v>144</v>
      </c>
      <c r="I75" s="14">
        <f t="shared" si="1"/>
        <v>32083.200000000001</v>
      </c>
      <c r="J75" s="11"/>
      <c r="K75" s="11"/>
      <c r="L75" s="11"/>
      <c r="M75" s="11"/>
      <c r="N75" s="11"/>
      <c r="O75" s="11"/>
      <c r="P75" s="11"/>
      <c r="Q75" s="11"/>
    </row>
    <row r="76" spans="1:17" s="10" customFormat="1" ht="46.5" customHeight="1" x14ac:dyDescent="0.25">
      <c r="A76" s="12"/>
      <c r="B76" s="13">
        <v>17</v>
      </c>
      <c r="C76" s="34" t="s">
        <v>32</v>
      </c>
      <c r="D76" s="34" t="s">
        <v>69</v>
      </c>
      <c r="E76" s="31"/>
      <c r="F76" s="41" t="s">
        <v>11</v>
      </c>
      <c r="G76" s="35">
        <v>179.44</v>
      </c>
      <c r="H76" s="36">
        <v>20</v>
      </c>
      <c r="I76" s="14">
        <f t="shared" si="1"/>
        <v>3588.8</v>
      </c>
      <c r="J76" s="11"/>
      <c r="K76" s="11"/>
      <c r="L76" s="11"/>
      <c r="M76" s="11"/>
      <c r="N76" s="11"/>
      <c r="O76" s="11"/>
      <c r="P76" s="11"/>
      <c r="Q76" s="11"/>
    </row>
    <row r="77" spans="1:17" s="10" customFormat="1" ht="50.25" customHeight="1" x14ac:dyDescent="0.25">
      <c r="A77" s="12"/>
      <c r="B77" s="13">
        <v>18</v>
      </c>
      <c r="C77" s="34" t="s">
        <v>33</v>
      </c>
      <c r="D77" s="34" t="s">
        <v>70</v>
      </c>
      <c r="E77" s="31"/>
      <c r="F77" s="41" t="s">
        <v>11</v>
      </c>
      <c r="G77" s="35">
        <v>191.91</v>
      </c>
      <c r="H77" s="36">
        <v>24</v>
      </c>
      <c r="I77" s="14">
        <f t="shared" si="1"/>
        <v>4605.84</v>
      </c>
      <c r="J77" s="11"/>
      <c r="K77" s="11"/>
      <c r="L77" s="11"/>
      <c r="M77" s="11"/>
      <c r="N77" s="11"/>
      <c r="O77" s="11"/>
      <c r="P77" s="11"/>
      <c r="Q77" s="11"/>
    </row>
    <row r="78" spans="1:17" s="10" customFormat="1" ht="50.25" customHeight="1" x14ac:dyDescent="0.25">
      <c r="A78" s="12"/>
      <c r="B78" s="13">
        <v>19</v>
      </c>
      <c r="C78" s="34" t="s">
        <v>34</v>
      </c>
      <c r="D78" s="34" t="s">
        <v>71</v>
      </c>
      <c r="E78" s="31"/>
      <c r="F78" s="41" t="s">
        <v>11</v>
      </c>
      <c r="G78" s="35">
        <v>330</v>
      </c>
      <c r="H78" s="36">
        <v>433</v>
      </c>
      <c r="I78" s="14">
        <f t="shared" si="1"/>
        <v>142890</v>
      </c>
      <c r="J78" s="11"/>
      <c r="K78" s="11"/>
      <c r="L78" s="11"/>
      <c r="M78" s="11"/>
      <c r="N78" s="11"/>
      <c r="O78" s="11"/>
      <c r="P78" s="11"/>
      <c r="Q78" s="11"/>
    </row>
    <row r="79" spans="1:17" s="10" customFormat="1" ht="51.75" customHeight="1" x14ac:dyDescent="0.25">
      <c r="A79" s="12"/>
      <c r="B79" s="13">
        <v>20</v>
      </c>
      <c r="C79" s="34" t="s">
        <v>38</v>
      </c>
      <c r="D79" s="34" t="s">
        <v>73</v>
      </c>
      <c r="E79" s="31"/>
      <c r="F79" s="41" t="s">
        <v>11</v>
      </c>
      <c r="G79" s="35">
        <v>103.57</v>
      </c>
      <c r="H79" s="38">
        <v>264.5</v>
      </c>
      <c r="I79" s="14">
        <f t="shared" si="1"/>
        <v>27394.264999999999</v>
      </c>
      <c r="J79" s="11"/>
      <c r="K79" s="11"/>
      <c r="L79" s="11"/>
      <c r="M79" s="11"/>
      <c r="N79" s="11"/>
      <c r="O79" s="11"/>
      <c r="P79" s="11"/>
      <c r="Q79" s="11"/>
    </row>
    <row r="80" spans="1:17" s="10" customFormat="1" ht="26.25" customHeight="1" x14ac:dyDescent="0.25">
      <c r="A80" s="12"/>
      <c r="B80" s="13">
        <v>21</v>
      </c>
      <c r="C80" s="34" t="s">
        <v>39</v>
      </c>
      <c r="D80" s="34" t="s">
        <v>74</v>
      </c>
      <c r="E80" s="31"/>
      <c r="F80" s="41" t="s">
        <v>11</v>
      </c>
      <c r="G80" s="35">
        <v>60.87</v>
      </c>
      <c r="H80" s="38">
        <v>216.5</v>
      </c>
      <c r="I80" s="14">
        <f t="shared" si="1"/>
        <v>13178.355</v>
      </c>
      <c r="J80" s="11"/>
      <c r="K80" s="11"/>
      <c r="L80" s="11"/>
      <c r="M80" s="11"/>
      <c r="N80" s="11"/>
      <c r="O80" s="11"/>
      <c r="P80" s="11"/>
      <c r="Q80" s="11"/>
    </row>
    <row r="81" spans="1:17" s="10" customFormat="1" ht="18" customHeight="1" x14ac:dyDescent="0.25">
      <c r="A81" s="12"/>
      <c r="B81" s="13">
        <v>22</v>
      </c>
      <c r="C81" s="34" t="s">
        <v>40</v>
      </c>
      <c r="D81" s="34" t="s">
        <v>75</v>
      </c>
      <c r="E81" s="31"/>
      <c r="F81" s="41" t="s">
        <v>11</v>
      </c>
      <c r="G81" s="35">
        <v>63.86</v>
      </c>
      <c r="H81" s="38">
        <v>216.5</v>
      </c>
      <c r="I81" s="14">
        <f t="shared" si="1"/>
        <v>13825.69</v>
      </c>
      <c r="J81" s="11"/>
      <c r="K81" s="11"/>
      <c r="L81" s="11"/>
      <c r="M81" s="11"/>
      <c r="N81" s="11"/>
      <c r="O81" s="11"/>
      <c r="P81" s="11"/>
      <c r="Q81" s="11"/>
    </row>
    <row r="82" spans="1:17" s="10" customFormat="1" ht="18" customHeight="1" x14ac:dyDescent="0.25">
      <c r="A82" s="12"/>
      <c r="B82" s="13">
        <v>23</v>
      </c>
      <c r="C82" s="34" t="s">
        <v>41</v>
      </c>
      <c r="D82" s="34" t="s">
        <v>76</v>
      </c>
      <c r="E82" s="31"/>
      <c r="F82" s="41" t="s">
        <v>11</v>
      </c>
      <c r="G82" s="35">
        <v>72.84</v>
      </c>
      <c r="H82" s="38">
        <v>216.5</v>
      </c>
      <c r="I82" s="14">
        <f t="shared" si="1"/>
        <v>15769.86</v>
      </c>
      <c r="J82" s="11"/>
      <c r="K82" s="11"/>
      <c r="L82" s="11"/>
      <c r="M82" s="11"/>
      <c r="N82" s="11"/>
      <c r="O82" s="11"/>
      <c r="P82" s="11"/>
      <c r="Q82" s="11"/>
    </row>
    <row r="83" spans="1:17" s="10" customFormat="1" ht="48" customHeight="1" x14ac:dyDescent="0.25">
      <c r="A83" s="12"/>
      <c r="B83" s="13">
        <v>24</v>
      </c>
      <c r="C83" s="34" t="s">
        <v>46</v>
      </c>
      <c r="D83" s="34" t="s">
        <v>80</v>
      </c>
      <c r="E83" s="31"/>
      <c r="F83" s="41" t="s">
        <v>11</v>
      </c>
      <c r="G83" s="35">
        <v>94.33</v>
      </c>
      <c r="H83" s="38">
        <v>216.5</v>
      </c>
      <c r="I83" s="14">
        <f t="shared" si="1"/>
        <v>20422.445</v>
      </c>
      <c r="J83" s="11"/>
      <c r="K83" s="11"/>
      <c r="L83" s="11"/>
      <c r="M83" s="11"/>
      <c r="N83" s="11"/>
      <c r="O83" s="11"/>
      <c r="P83" s="11"/>
      <c r="Q83" s="11"/>
    </row>
    <row r="84" spans="1:17" s="10" customFormat="1" ht="15" customHeight="1" x14ac:dyDescent="0.25">
      <c r="A84" s="12"/>
      <c r="B84" s="13">
        <v>25</v>
      </c>
      <c r="C84" s="34" t="s">
        <v>47</v>
      </c>
      <c r="D84" s="34" t="s">
        <v>81</v>
      </c>
      <c r="E84" s="31"/>
      <c r="F84" s="41" t="s">
        <v>11</v>
      </c>
      <c r="G84" s="35">
        <v>148.94999999999999</v>
      </c>
      <c r="H84" s="38">
        <v>216.5</v>
      </c>
      <c r="I84" s="14">
        <f t="shared" si="1"/>
        <v>32247.674999999999</v>
      </c>
      <c r="J84" s="11"/>
      <c r="K84" s="11"/>
      <c r="L84" s="11"/>
      <c r="M84" s="11"/>
      <c r="N84" s="11"/>
      <c r="O84" s="11"/>
      <c r="P84" s="11"/>
      <c r="Q84" s="11"/>
    </row>
    <row r="85" spans="1:17" s="18" customFormat="1" ht="14.25" x14ac:dyDescent="0.25">
      <c r="A85" s="15"/>
      <c r="B85" s="33"/>
      <c r="C85" s="16" t="s">
        <v>10</v>
      </c>
      <c r="D85" s="6"/>
      <c r="E85" s="28"/>
      <c r="F85" s="29"/>
      <c r="G85" s="32"/>
      <c r="H85" s="30"/>
      <c r="I85" s="17">
        <f>SUM(I60:I84)</f>
        <v>728158.31079999998</v>
      </c>
      <c r="J85" s="7"/>
      <c r="K85" s="7"/>
      <c r="L85" s="7"/>
      <c r="M85" s="7"/>
      <c r="N85" s="7"/>
      <c r="O85" s="7"/>
      <c r="P85" s="7"/>
      <c r="Q85" s="7"/>
    </row>
    <row r="86" spans="1:17" s="18" customFormat="1" ht="29.25" customHeight="1" x14ac:dyDescent="0.25">
      <c r="A86" s="15"/>
      <c r="B86" s="62" t="s">
        <v>85</v>
      </c>
      <c r="C86" s="65"/>
      <c r="D86" s="65"/>
      <c r="E86" s="65"/>
      <c r="F86" s="65"/>
      <c r="G86" s="65"/>
      <c r="H86" s="65"/>
      <c r="I86" s="66"/>
      <c r="J86" s="7"/>
      <c r="K86" s="7"/>
      <c r="L86" s="7"/>
      <c r="M86" s="7"/>
      <c r="N86" s="7"/>
      <c r="O86" s="7"/>
      <c r="P86" s="7"/>
      <c r="Q86" s="7"/>
    </row>
    <row r="87" spans="1:17" s="10" customFormat="1" x14ac:dyDescent="0.25">
      <c r="A87" s="12"/>
      <c r="B87" s="13">
        <v>1</v>
      </c>
      <c r="C87" s="34" t="s">
        <v>15</v>
      </c>
      <c r="D87" s="34" t="s">
        <v>97</v>
      </c>
      <c r="E87" s="31"/>
      <c r="F87" s="41" t="s">
        <v>11</v>
      </c>
      <c r="G87" s="35">
        <v>66.64</v>
      </c>
      <c r="H87" s="36">
        <v>80</v>
      </c>
      <c r="I87" s="14">
        <f t="shared" ref="I87:I107" si="2">G87*H87</f>
        <v>5331.2</v>
      </c>
      <c r="J87" s="11"/>
      <c r="K87" s="11"/>
      <c r="L87" s="11"/>
      <c r="M87" s="11"/>
      <c r="N87" s="11"/>
      <c r="O87" s="11"/>
      <c r="P87" s="11"/>
      <c r="Q87" s="11"/>
    </row>
    <row r="88" spans="1:17" s="10" customFormat="1" ht="45" x14ac:dyDescent="0.25">
      <c r="A88" s="12"/>
      <c r="B88" s="13">
        <v>2</v>
      </c>
      <c r="C88" s="34" t="s">
        <v>111</v>
      </c>
      <c r="D88" s="34" t="s">
        <v>50</v>
      </c>
      <c r="E88" s="31"/>
      <c r="F88" s="41" t="s">
        <v>11</v>
      </c>
      <c r="G88" s="35">
        <v>52.3</v>
      </c>
      <c r="H88" s="36">
        <v>225</v>
      </c>
      <c r="I88" s="14">
        <f t="shared" si="2"/>
        <v>11767.5</v>
      </c>
      <c r="J88" s="11"/>
      <c r="K88" s="11"/>
      <c r="L88" s="11"/>
      <c r="M88" s="11"/>
      <c r="N88" s="11"/>
      <c r="O88" s="11"/>
      <c r="P88" s="11"/>
      <c r="Q88" s="11"/>
    </row>
    <row r="89" spans="1:17" s="10" customFormat="1" ht="18.75" customHeight="1" x14ac:dyDescent="0.25">
      <c r="A89" s="12"/>
      <c r="B89" s="13">
        <v>3</v>
      </c>
      <c r="C89" s="34" t="s">
        <v>16</v>
      </c>
      <c r="D89" s="34" t="s">
        <v>51</v>
      </c>
      <c r="E89" s="31"/>
      <c r="F89" s="41" t="s">
        <v>11</v>
      </c>
      <c r="G89" s="35">
        <v>112.38</v>
      </c>
      <c r="H89" s="36">
        <v>920</v>
      </c>
      <c r="I89" s="14">
        <f t="shared" si="2"/>
        <v>103389.59999999999</v>
      </c>
      <c r="J89" s="11"/>
      <c r="K89" s="11"/>
      <c r="L89" s="11"/>
      <c r="M89" s="11"/>
      <c r="N89" s="11"/>
      <c r="O89" s="11"/>
      <c r="P89" s="11"/>
      <c r="Q89" s="11"/>
    </row>
    <row r="90" spans="1:17" s="10" customFormat="1" ht="30" x14ac:dyDescent="0.25">
      <c r="A90" s="12"/>
      <c r="B90" s="13">
        <v>4</v>
      </c>
      <c r="C90" s="34" t="s">
        <v>16</v>
      </c>
      <c r="D90" s="34" t="s">
        <v>112</v>
      </c>
      <c r="E90" s="31"/>
      <c r="F90" s="41" t="s">
        <v>11</v>
      </c>
      <c r="G90" s="35">
        <v>90</v>
      </c>
      <c r="H90" s="36">
        <v>200</v>
      </c>
      <c r="I90" s="14">
        <f t="shared" si="2"/>
        <v>18000</v>
      </c>
      <c r="J90" s="11"/>
      <c r="K90" s="11"/>
      <c r="L90" s="11"/>
      <c r="M90" s="11"/>
      <c r="N90" s="11"/>
      <c r="O90" s="11"/>
      <c r="P90" s="11"/>
      <c r="Q90" s="11"/>
    </row>
    <row r="91" spans="1:17" s="10" customFormat="1" x14ac:dyDescent="0.25">
      <c r="A91" s="12"/>
      <c r="B91" s="13">
        <v>5</v>
      </c>
      <c r="C91" s="34" t="s">
        <v>17</v>
      </c>
      <c r="D91" s="34" t="s">
        <v>52</v>
      </c>
      <c r="E91" s="31"/>
      <c r="F91" s="41" t="s">
        <v>9</v>
      </c>
      <c r="G91" s="35">
        <v>131.16</v>
      </c>
      <c r="H91" s="35">
        <v>106.47</v>
      </c>
      <c r="I91" s="14">
        <f t="shared" si="2"/>
        <v>13964.6052</v>
      </c>
      <c r="J91" s="11"/>
      <c r="K91" s="11"/>
      <c r="L91" s="11"/>
      <c r="M91" s="11"/>
      <c r="N91" s="11"/>
      <c r="O91" s="11"/>
      <c r="P91" s="11"/>
      <c r="Q91" s="11"/>
    </row>
    <row r="92" spans="1:17" s="10" customFormat="1" x14ac:dyDescent="0.25">
      <c r="A92" s="12"/>
      <c r="B92" s="13">
        <v>6</v>
      </c>
      <c r="C92" s="34" t="s">
        <v>21</v>
      </c>
      <c r="D92" s="34" t="s">
        <v>56</v>
      </c>
      <c r="E92" s="31"/>
      <c r="F92" s="41" t="s">
        <v>11</v>
      </c>
      <c r="G92" s="35">
        <v>79.75</v>
      </c>
      <c r="H92" s="38">
        <v>216.5</v>
      </c>
      <c r="I92" s="14">
        <f t="shared" si="2"/>
        <v>17265.875</v>
      </c>
      <c r="J92" s="11"/>
      <c r="K92" s="11"/>
      <c r="L92" s="11"/>
      <c r="M92" s="11"/>
      <c r="N92" s="11"/>
      <c r="O92" s="11"/>
      <c r="P92" s="11"/>
      <c r="Q92" s="11"/>
    </row>
    <row r="93" spans="1:17" s="10" customFormat="1" ht="30" x14ac:dyDescent="0.25">
      <c r="A93" s="12"/>
      <c r="B93" s="13">
        <v>7</v>
      </c>
      <c r="C93" s="34" t="s">
        <v>23</v>
      </c>
      <c r="D93" s="34" t="s">
        <v>58</v>
      </c>
      <c r="E93" s="31"/>
      <c r="F93" s="41" t="s">
        <v>11</v>
      </c>
      <c r="G93" s="35">
        <v>73.27</v>
      </c>
      <c r="H93" s="38">
        <v>649.5</v>
      </c>
      <c r="I93" s="14">
        <f t="shared" si="2"/>
        <v>47588.864999999998</v>
      </c>
      <c r="J93" s="11"/>
      <c r="K93" s="11"/>
      <c r="L93" s="11"/>
      <c r="M93" s="11"/>
      <c r="N93" s="11"/>
      <c r="O93" s="11"/>
      <c r="P93" s="11"/>
      <c r="Q93" s="11"/>
    </row>
    <row r="94" spans="1:17" s="10" customFormat="1" ht="32.25" customHeight="1" x14ac:dyDescent="0.25">
      <c r="A94" s="12"/>
      <c r="B94" s="13">
        <v>8</v>
      </c>
      <c r="C94" s="34" t="s">
        <v>89</v>
      </c>
      <c r="D94" s="34" t="s">
        <v>59</v>
      </c>
      <c r="E94" s="31"/>
      <c r="F94" s="41" t="s">
        <v>11</v>
      </c>
      <c r="G94" s="35">
        <v>76.319999999999993</v>
      </c>
      <c r="H94" s="35">
        <v>216.56</v>
      </c>
      <c r="I94" s="14">
        <f t="shared" si="2"/>
        <v>16527.859199999999</v>
      </c>
      <c r="J94" s="11"/>
      <c r="K94" s="11"/>
      <c r="L94" s="11"/>
      <c r="M94" s="11"/>
      <c r="N94" s="11"/>
      <c r="O94" s="11"/>
      <c r="P94" s="11"/>
      <c r="Q94" s="11"/>
    </row>
    <row r="95" spans="1:17" s="10" customFormat="1" ht="18" customHeight="1" x14ac:dyDescent="0.25">
      <c r="A95" s="12"/>
      <c r="B95" s="13">
        <v>9</v>
      </c>
      <c r="C95" s="34" t="s">
        <v>90</v>
      </c>
      <c r="D95" s="34" t="s">
        <v>60</v>
      </c>
      <c r="E95" s="31"/>
      <c r="F95" s="41" t="s">
        <v>11</v>
      </c>
      <c r="G95" s="35">
        <v>70.87</v>
      </c>
      <c r="H95" s="36">
        <v>433</v>
      </c>
      <c r="I95" s="14">
        <f t="shared" si="2"/>
        <v>30686.710000000003</v>
      </c>
      <c r="J95" s="11"/>
      <c r="K95" s="11"/>
      <c r="L95" s="11"/>
      <c r="M95" s="11"/>
      <c r="N95" s="11"/>
      <c r="O95" s="11"/>
      <c r="P95" s="11"/>
      <c r="Q95" s="11"/>
    </row>
    <row r="96" spans="1:17" s="10" customFormat="1" ht="38.25" customHeight="1" x14ac:dyDescent="0.25">
      <c r="A96" s="12"/>
      <c r="B96" s="13">
        <v>10</v>
      </c>
      <c r="C96" s="34" t="s">
        <v>27</v>
      </c>
      <c r="D96" s="34" t="s">
        <v>103</v>
      </c>
      <c r="E96" s="31"/>
      <c r="F96" s="41" t="s">
        <v>11</v>
      </c>
      <c r="G96" s="35">
        <v>97.48</v>
      </c>
      <c r="H96" s="38">
        <v>216.5</v>
      </c>
      <c r="I96" s="14">
        <f t="shared" si="2"/>
        <v>21104.420000000002</v>
      </c>
      <c r="J96" s="11"/>
      <c r="K96" s="11"/>
      <c r="L96" s="11"/>
      <c r="M96" s="11"/>
      <c r="N96" s="11"/>
      <c r="O96" s="11"/>
      <c r="P96" s="11"/>
      <c r="Q96" s="11"/>
    </row>
    <row r="97" spans="1:17" s="10" customFormat="1" ht="33" customHeight="1" x14ac:dyDescent="0.25">
      <c r="A97" s="12"/>
      <c r="B97" s="13">
        <v>11</v>
      </c>
      <c r="C97" s="34" t="s">
        <v>27</v>
      </c>
      <c r="D97" s="34" t="s">
        <v>105</v>
      </c>
      <c r="E97" s="31"/>
      <c r="F97" s="41" t="s">
        <v>11</v>
      </c>
      <c r="G97" s="35">
        <v>94.82</v>
      </c>
      <c r="H97" s="38">
        <v>216.5</v>
      </c>
      <c r="I97" s="14">
        <f t="shared" si="2"/>
        <v>20528.53</v>
      </c>
      <c r="J97" s="11"/>
      <c r="K97" s="11"/>
      <c r="L97" s="11"/>
      <c r="M97" s="11"/>
      <c r="N97" s="11"/>
      <c r="O97" s="11"/>
      <c r="P97" s="11"/>
      <c r="Q97" s="11"/>
    </row>
    <row r="98" spans="1:17" s="10" customFormat="1" ht="36" customHeight="1" x14ac:dyDescent="0.25">
      <c r="A98" s="12"/>
      <c r="B98" s="13">
        <v>12</v>
      </c>
      <c r="C98" s="34" t="s">
        <v>29</v>
      </c>
      <c r="D98" s="34" t="s">
        <v>66</v>
      </c>
      <c r="E98" s="31" t="s">
        <v>119</v>
      </c>
      <c r="F98" s="41" t="s">
        <v>11</v>
      </c>
      <c r="G98" s="35">
        <v>132.76</v>
      </c>
      <c r="H98" s="36">
        <v>65</v>
      </c>
      <c r="I98" s="14">
        <f t="shared" si="2"/>
        <v>8629.4</v>
      </c>
      <c r="J98" s="11"/>
      <c r="K98" s="11"/>
      <c r="L98" s="11"/>
      <c r="M98" s="11"/>
      <c r="N98" s="11"/>
      <c r="O98" s="11"/>
      <c r="P98" s="11"/>
      <c r="Q98" s="11"/>
    </row>
    <row r="99" spans="1:17" s="10" customFormat="1" ht="39.75" customHeight="1" x14ac:dyDescent="0.25">
      <c r="A99" s="12"/>
      <c r="B99" s="13">
        <v>13</v>
      </c>
      <c r="C99" s="34" t="s">
        <v>31</v>
      </c>
      <c r="D99" s="34" t="s">
        <v>68</v>
      </c>
      <c r="E99" s="31" t="s">
        <v>119</v>
      </c>
      <c r="F99" s="41" t="s">
        <v>11</v>
      </c>
      <c r="G99" s="35">
        <v>222.8</v>
      </c>
      <c r="H99" s="36">
        <v>144</v>
      </c>
      <c r="I99" s="14">
        <f t="shared" si="2"/>
        <v>32083.200000000001</v>
      </c>
      <c r="J99" s="11"/>
      <c r="K99" s="11"/>
      <c r="L99" s="11"/>
      <c r="M99" s="11"/>
      <c r="N99" s="11"/>
      <c r="O99" s="11"/>
      <c r="P99" s="11"/>
      <c r="Q99" s="11"/>
    </row>
    <row r="100" spans="1:17" s="10" customFormat="1" ht="45" x14ac:dyDescent="0.25">
      <c r="A100" s="12"/>
      <c r="B100" s="13">
        <v>14</v>
      </c>
      <c r="C100" s="34" t="s">
        <v>32</v>
      </c>
      <c r="D100" s="34" t="s">
        <v>69</v>
      </c>
      <c r="E100" s="31" t="s">
        <v>119</v>
      </c>
      <c r="F100" s="41" t="s">
        <v>11</v>
      </c>
      <c r="G100" s="35">
        <v>179.44</v>
      </c>
      <c r="H100" s="36">
        <v>20</v>
      </c>
      <c r="I100" s="14">
        <f t="shared" si="2"/>
        <v>3588.8</v>
      </c>
      <c r="J100" s="11"/>
      <c r="K100" s="11"/>
      <c r="L100" s="11"/>
      <c r="M100" s="11"/>
      <c r="N100" s="11"/>
      <c r="O100" s="11"/>
      <c r="P100" s="11"/>
      <c r="Q100" s="11"/>
    </row>
    <row r="101" spans="1:17" s="10" customFormat="1" ht="45" x14ac:dyDescent="0.25">
      <c r="A101" s="12"/>
      <c r="B101" s="13">
        <v>15</v>
      </c>
      <c r="C101" s="34" t="s">
        <v>34</v>
      </c>
      <c r="D101" s="34" t="s">
        <v>71</v>
      </c>
      <c r="E101" s="31"/>
      <c r="F101" s="41" t="s">
        <v>11</v>
      </c>
      <c r="G101" s="35">
        <v>330</v>
      </c>
      <c r="H101" s="38">
        <v>216.5</v>
      </c>
      <c r="I101" s="14">
        <f t="shared" si="2"/>
        <v>71445</v>
      </c>
      <c r="J101" s="11"/>
      <c r="K101" s="11"/>
      <c r="L101" s="11"/>
      <c r="M101" s="11"/>
      <c r="N101" s="11"/>
      <c r="O101" s="11"/>
      <c r="P101" s="11"/>
      <c r="Q101" s="11"/>
    </row>
    <row r="102" spans="1:17" s="10" customFormat="1" ht="48.75" customHeight="1" x14ac:dyDescent="0.25">
      <c r="A102" s="12"/>
      <c r="B102" s="13">
        <v>16</v>
      </c>
      <c r="C102" s="34" t="s">
        <v>38</v>
      </c>
      <c r="D102" s="34" t="s">
        <v>73</v>
      </c>
      <c r="E102" s="31"/>
      <c r="F102" s="41" t="s">
        <v>11</v>
      </c>
      <c r="G102" s="35">
        <v>103.57</v>
      </c>
      <c r="H102" s="38">
        <v>264.5</v>
      </c>
      <c r="I102" s="14">
        <f t="shared" si="2"/>
        <v>27394.264999999999</v>
      </c>
      <c r="J102" s="11"/>
      <c r="K102" s="11"/>
      <c r="L102" s="11"/>
      <c r="M102" s="11"/>
      <c r="N102" s="11"/>
      <c r="O102" s="11"/>
      <c r="P102" s="11"/>
      <c r="Q102" s="11"/>
    </row>
    <row r="103" spans="1:17" s="10" customFormat="1" x14ac:dyDescent="0.25">
      <c r="A103" s="12"/>
      <c r="B103" s="13">
        <v>17</v>
      </c>
      <c r="C103" s="34" t="s">
        <v>39</v>
      </c>
      <c r="D103" s="34" t="s">
        <v>74</v>
      </c>
      <c r="E103" s="31"/>
      <c r="F103" s="41" t="s">
        <v>11</v>
      </c>
      <c r="G103" s="35">
        <v>60.87</v>
      </c>
      <c r="H103" s="38">
        <v>216.5</v>
      </c>
      <c r="I103" s="14">
        <f t="shared" si="2"/>
        <v>13178.355</v>
      </c>
      <c r="J103" s="11"/>
      <c r="K103" s="11"/>
      <c r="L103" s="11"/>
      <c r="M103" s="11"/>
      <c r="N103" s="11"/>
      <c r="O103" s="11"/>
      <c r="P103" s="11"/>
      <c r="Q103" s="11"/>
    </row>
    <row r="104" spans="1:17" s="10" customFormat="1" ht="18" customHeight="1" x14ac:dyDescent="0.25">
      <c r="A104" s="12"/>
      <c r="B104" s="13">
        <v>18</v>
      </c>
      <c r="C104" s="34" t="s">
        <v>40</v>
      </c>
      <c r="D104" s="34" t="s">
        <v>75</v>
      </c>
      <c r="E104" s="31"/>
      <c r="F104" s="41" t="s">
        <v>11</v>
      </c>
      <c r="G104" s="35">
        <v>63.86</v>
      </c>
      <c r="H104" s="38">
        <v>216.5</v>
      </c>
      <c r="I104" s="14">
        <f t="shared" si="2"/>
        <v>13825.69</v>
      </c>
      <c r="J104" s="11"/>
      <c r="K104" s="11"/>
      <c r="L104" s="11"/>
      <c r="M104" s="11"/>
      <c r="N104" s="11"/>
      <c r="O104" s="11"/>
      <c r="P104" s="11"/>
      <c r="Q104" s="11"/>
    </row>
    <row r="105" spans="1:17" s="10" customFormat="1" ht="18" customHeight="1" x14ac:dyDescent="0.25">
      <c r="A105" s="12"/>
      <c r="B105" s="13">
        <v>19</v>
      </c>
      <c r="C105" s="34" t="s">
        <v>41</v>
      </c>
      <c r="D105" s="34" t="s">
        <v>76</v>
      </c>
      <c r="E105" s="31"/>
      <c r="F105" s="41" t="s">
        <v>11</v>
      </c>
      <c r="G105" s="35">
        <v>72.84</v>
      </c>
      <c r="H105" s="38">
        <v>216.5</v>
      </c>
      <c r="I105" s="14">
        <f t="shared" si="2"/>
        <v>15769.86</v>
      </c>
      <c r="J105" s="11"/>
      <c r="K105" s="11"/>
      <c r="L105" s="11"/>
      <c r="M105" s="11"/>
      <c r="N105" s="11"/>
      <c r="O105" s="11"/>
      <c r="P105" s="11"/>
      <c r="Q105" s="11"/>
    </row>
    <row r="106" spans="1:17" s="10" customFormat="1" x14ac:dyDescent="0.25">
      <c r="A106" s="12"/>
      <c r="B106" s="13">
        <v>20</v>
      </c>
      <c r="C106" s="34" t="s">
        <v>42</v>
      </c>
      <c r="D106" s="34" t="s">
        <v>77</v>
      </c>
      <c r="E106" s="31"/>
      <c r="F106" s="41" t="s">
        <v>11</v>
      </c>
      <c r="G106" s="35">
        <v>67.2</v>
      </c>
      <c r="H106" s="38">
        <v>649.5</v>
      </c>
      <c r="I106" s="14">
        <f t="shared" si="2"/>
        <v>43646.400000000001</v>
      </c>
      <c r="J106" s="11"/>
      <c r="K106" s="11"/>
      <c r="L106" s="11"/>
      <c r="M106" s="11"/>
      <c r="N106" s="11"/>
      <c r="O106" s="11"/>
      <c r="P106" s="11"/>
      <c r="Q106" s="11"/>
    </row>
    <row r="107" spans="1:17" s="10" customFormat="1" ht="38.25" customHeight="1" x14ac:dyDescent="0.25">
      <c r="A107" s="12"/>
      <c r="B107" s="13">
        <v>21</v>
      </c>
      <c r="C107" s="34" t="s">
        <v>47</v>
      </c>
      <c r="D107" s="34" t="s">
        <v>81</v>
      </c>
      <c r="E107" s="31"/>
      <c r="F107" s="41" t="s">
        <v>11</v>
      </c>
      <c r="G107" s="35">
        <v>148.94999999999999</v>
      </c>
      <c r="H107" s="38">
        <v>216.5</v>
      </c>
      <c r="I107" s="14">
        <f t="shared" si="2"/>
        <v>32247.674999999999</v>
      </c>
      <c r="J107" s="11"/>
      <c r="K107" s="11"/>
      <c r="L107" s="11"/>
      <c r="M107" s="11"/>
      <c r="N107" s="11"/>
      <c r="O107" s="11"/>
      <c r="P107" s="11"/>
      <c r="Q107" s="11"/>
    </row>
    <row r="108" spans="1:17" s="18" customFormat="1" ht="14.25" x14ac:dyDescent="0.25">
      <c r="A108" s="15"/>
      <c r="B108" s="33"/>
      <c r="C108" s="16" t="s">
        <v>10</v>
      </c>
      <c r="D108" s="6"/>
      <c r="E108" s="28"/>
      <c r="F108" s="29"/>
      <c r="G108" s="32"/>
      <c r="H108" s="30"/>
      <c r="I108" s="17">
        <f>SUM(I87:I107)</f>
        <v>567963.80940000003</v>
      </c>
      <c r="J108" s="7"/>
      <c r="K108" s="7"/>
      <c r="L108" s="7"/>
      <c r="M108" s="7"/>
      <c r="N108" s="7"/>
      <c r="O108" s="7"/>
      <c r="P108" s="7"/>
      <c r="Q108" s="7"/>
    </row>
    <row r="109" spans="1:17" s="22" customFormat="1" ht="21" customHeight="1" x14ac:dyDescent="0.25">
      <c r="A109" s="20"/>
      <c r="B109" s="67" t="s">
        <v>3</v>
      </c>
      <c r="C109" s="68"/>
      <c r="D109" s="68"/>
      <c r="E109" s="68"/>
      <c r="F109" s="68"/>
      <c r="G109" s="68"/>
      <c r="H109" s="68"/>
      <c r="I109" s="58">
        <f>I108+I85+I58</f>
        <v>3654147.2249999996</v>
      </c>
      <c r="J109" s="21"/>
      <c r="K109" s="21"/>
      <c r="L109" s="21"/>
      <c r="M109" s="21"/>
      <c r="N109" s="21"/>
      <c r="O109" s="21"/>
      <c r="P109" s="21"/>
      <c r="Q109" s="21"/>
    </row>
    <row r="110" spans="1:17" s="25" customFormat="1" ht="15" customHeight="1" x14ac:dyDescent="0.25">
      <c r="A110" s="23"/>
      <c r="B110" s="67" t="s">
        <v>8</v>
      </c>
      <c r="C110" s="68"/>
      <c r="D110" s="68"/>
      <c r="E110" s="68"/>
      <c r="F110" s="68"/>
      <c r="G110" s="68"/>
      <c r="H110" s="57">
        <v>0.2</v>
      </c>
      <c r="I110" s="58">
        <f>I109*H110</f>
        <v>730829.44499999995</v>
      </c>
      <c r="J110" s="24"/>
      <c r="K110" s="24"/>
      <c r="L110" s="24"/>
      <c r="M110" s="24"/>
      <c r="N110" s="24"/>
      <c r="O110" s="24"/>
      <c r="P110" s="24"/>
      <c r="Q110" s="24"/>
    </row>
    <row r="111" spans="1:17" s="25" customFormat="1" ht="15.75" customHeight="1" thickBot="1" x14ac:dyDescent="0.3">
      <c r="A111" s="23"/>
      <c r="B111" s="69" t="s">
        <v>4</v>
      </c>
      <c r="C111" s="70"/>
      <c r="D111" s="70"/>
      <c r="E111" s="70"/>
      <c r="F111" s="70"/>
      <c r="G111" s="70"/>
      <c r="H111" s="70"/>
      <c r="I111" s="59">
        <f>I109+I110</f>
        <v>4384976.67</v>
      </c>
      <c r="J111" s="24"/>
      <c r="K111" s="24"/>
      <c r="L111" s="24"/>
      <c r="M111" s="24"/>
      <c r="N111" s="24"/>
      <c r="O111" s="24"/>
      <c r="P111" s="24"/>
      <c r="Q111" s="24"/>
    </row>
    <row r="112" spans="1:17" s="4" customFormat="1" ht="15.75" customHeight="1" x14ac:dyDescent="0.25">
      <c r="A112" s="2"/>
      <c r="B112" s="52"/>
      <c r="C112" s="53"/>
      <c r="D112" s="52"/>
      <c r="E112" s="52"/>
      <c r="F112" s="54"/>
      <c r="G112" s="54"/>
      <c r="H112" s="55"/>
      <c r="I112" s="56"/>
      <c r="J112" s="3"/>
      <c r="K112" s="3"/>
      <c r="L112" s="3"/>
      <c r="M112" s="3"/>
      <c r="N112" s="3"/>
      <c r="O112" s="3"/>
      <c r="P112" s="3"/>
      <c r="Q112" s="3"/>
    </row>
    <row r="113" spans="17:17" x14ac:dyDescent="0.25">
      <c r="Q113" s="1"/>
    </row>
  </sheetData>
  <mergeCells count="8">
    <mergeCell ref="B2:I2"/>
    <mergeCell ref="B6:I6"/>
    <mergeCell ref="B59:I59"/>
    <mergeCell ref="B109:H109"/>
    <mergeCell ref="B111:H111"/>
    <mergeCell ref="B110:G110"/>
    <mergeCell ref="C5:I5"/>
    <mergeCell ref="B86:I86"/>
  </mergeCells>
  <pageMargins left="0.70866141732283472" right="0.70866141732283472" top="0.74803149606299213" bottom="0.74803149606299213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АЭС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2019-10-10T01:55:52Z</cp:lastPrinted>
  <dcterms:created xsi:type="dcterms:W3CDTF">2018-05-22T01:14:50Z</dcterms:created>
  <dcterms:modified xsi:type="dcterms:W3CDTF">2019-10-14T08:07:34Z</dcterms:modified>
</cp:coreProperties>
</file>