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240" windowWidth="16815" windowHeight="6825"/>
  </bookViews>
  <sheets>
    <sheet name="ЕАО" sheetId="5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5" l="1"/>
  <c r="I13" i="5"/>
  <c r="I14" i="5"/>
  <c r="I15" i="5"/>
  <c r="I16" i="5"/>
  <c r="I17" i="5"/>
  <c r="I18" i="5"/>
  <c r="I11" i="5" l="1"/>
  <c r="R18" i="5" l="1"/>
  <c r="S18" i="5" s="1"/>
  <c r="K18" i="5"/>
  <c r="R17" i="5"/>
  <c r="S17" i="5" s="1"/>
  <c r="K17" i="5"/>
  <c r="P17" i="5"/>
  <c r="R16" i="5"/>
  <c r="S16" i="5" s="1"/>
  <c r="K16" i="5"/>
  <c r="R15" i="5"/>
  <c r="S15" i="5" s="1"/>
  <c r="K15" i="5"/>
  <c r="R14" i="5"/>
  <c r="S14" i="5" s="1"/>
  <c r="K14" i="5"/>
  <c r="R13" i="5"/>
  <c r="S13" i="5" s="1"/>
  <c r="K13" i="5"/>
  <c r="P13" i="5"/>
  <c r="R12" i="5"/>
  <c r="S12" i="5" s="1"/>
  <c r="K12" i="5"/>
  <c r="R11" i="5"/>
  <c r="S11" i="5" s="1"/>
  <c r="K11" i="5"/>
  <c r="I19" i="5" l="1"/>
  <c r="S19" i="5"/>
  <c r="P12" i="5"/>
  <c r="P16" i="5"/>
  <c r="P11" i="5"/>
  <c r="P15" i="5"/>
  <c r="P14" i="5"/>
  <c r="P18" i="5"/>
  <c r="S20" i="5" l="1"/>
  <c r="S21" i="5" s="1"/>
  <c r="I20" i="5" l="1"/>
  <c r="I21" i="5" s="1"/>
</calcChain>
</file>

<file path=xl/sharedStrings.xml><?xml version="1.0" encoding="utf-8"?>
<sst xmlns="http://schemas.openxmlformats.org/spreadsheetml/2006/main" count="80" uniqueCount="41">
  <si>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</si>
  <si>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</si>
  <si>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</si>
  <si>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</si>
  <si>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</si>
  <si>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</si>
  <si>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</si>
  <si>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</si>
  <si>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</si>
  <si>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</si>
  <si>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</si>
  <si>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</si>
  <si>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</si>
  <si>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</si>
  <si>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</si>
  <si>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</si>
  <si>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</si>
  <si>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</si>
  <si>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кг</t>
  </si>
  <si>
    <t>л</t>
  </si>
  <si>
    <t>1.5. филиал АО "ДРСК" "ЭС ЕАО" (Отгрузочные реквизиты: ст. Биробиджан-1 ДВЖД, Код-962804, код предприятия-9532, ОКПО-00106477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679011, ЕАО, г. Биробиджан, ул. Черноморская, 6)</t>
  </si>
  <si>
    <t>Артикул</t>
  </si>
  <si>
    <t>Необходимая фасовка</t>
  </si>
  <si>
    <t>Жидкость охлаждающая Тосол А-40</t>
  </si>
  <si>
    <t>Жидкость тормозная</t>
  </si>
  <si>
    <t>Масло гидравлическое ВМГЗ</t>
  </si>
  <si>
    <t>Масло моторное KIXX Dynamic DI SAE 10w40 API CI-4/SL</t>
  </si>
  <si>
    <t>ДОТ-4</t>
  </si>
  <si>
    <t>ВМГЗ</t>
  </si>
  <si>
    <t xml:space="preserve">     ЛОТ 5  Смазки и смазки для автомобильной и спец. техники ЭС ЕАО</t>
  </si>
  <si>
    <t>Поставка до 31 марта 2020г</t>
  </si>
  <si>
    <t>Антифриз</t>
  </si>
  <si>
    <t>Масло  гидравлическое Лукойл Гейзер ЛТ 22</t>
  </si>
  <si>
    <t>Масло моторное KIXX GOLD SJ SAE10w30 API SJ/CF</t>
  </si>
  <si>
    <t>Rinkai-45  ( красный)</t>
  </si>
  <si>
    <t>Антифриз Гостовский зеленый</t>
  </si>
  <si>
    <t>Тосол Волга-Ойл ОЖ-40</t>
  </si>
  <si>
    <t>Лукойл Гейзер ЛТ 22</t>
  </si>
  <si>
    <t>KIXX Dynamic DI SAE 10w40 API CI-4/SL</t>
  </si>
  <si>
    <t>KIXX GOLD SJ SAE10w30 API SJ/CF</t>
  </si>
  <si>
    <t xml:space="preserve">Жидкость охлаждающая Антифриз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</si>
</sst>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</fills>
  <borders count="4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/>
      <diagonal/>
    </border>
    <border>
      <left/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/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4" fontId="6" fillId="2" borderId="25" xfId="0" applyNumberFormat="1" applyFont="1" applyFill="1" applyBorder="1" applyAlignment="1" applyProtection="1">
      <alignment horizontal="right" vertical="top" wrapText="1"/>
    </xf>
    <xf numFmtId="4" fontId="2" fillId="2" borderId="25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6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164" fontId="2" fillId="0" borderId="0" xfId="0" applyNumberFormat="1" applyFont="1" applyBorder="1" applyAlignment="1">
      <alignment horizontal="center" vertical="top" wrapText="1"/>
    </xf>
    <xf numFmtId="164" fontId="1" fillId="4" borderId="6" xfId="0" applyNumberFormat="1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 wrapText="1"/>
    </xf>
    <xf numFmtId="0" fontId="1" fillId="4" borderId="32" xfId="0" applyFont="1" applyFill="1" applyBorder="1" applyAlignment="1">
      <alignment horizontal="center" vertical="center" wrapText="1"/>
    </xf>
    <xf numFmtId="164" fontId="5" fillId="4" borderId="4" xfId="0" applyNumberFormat="1" applyFont="1" applyFill="1" applyBorder="1" applyAlignment="1">
      <alignment horizontal="center" vertical="center" wrapText="1"/>
    </xf>
    <xf numFmtId="164" fontId="1" fillId="4" borderId="3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1" fillId="4" borderId="30" xfId="0" applyFont="1" applyFill="1" applyBorder="1" applyAlignment="1">
      <alignment vertical="center" wrapText="1"/>
    </xf>
    <xf numFmtId="4" fontId="6" fillId="2" borderId="25" xfId="0" applyNumberFormat="1" applyFont="1" applyFill="1" applyBorder="1" applyAlignment="1" applyProtection="1">
      <alignment vertical="top" wrapText="1"/>
    </xf>
    <xf numFmtId="0" fontId="0" fillId="0" borderId="0" xfId="0" applyAlignment="1"/>
    <xf numFmtId="0" fontId="9" fillId="0" borderId="0" xfId="0" applyFont="1" applyFill="1" applyAlignment="1">
      <alignment vertical="top"/>
    </xf>
    <xf numFmtId="0" fontId="9" fillId="0" borderId="0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top"/>
    </xf>
    <xf numFmtId="0" fontId="9" fillId="0" borderId="40" xfId="0" applyFont="1" applyFill="1" applyBorder="1" applyAlignment="1">
      <alignment horizontal="center" vertical="top"/>
    </xf>
    <xf numFmtId="4" fontId="12" fillId="0" borderId="8" xfId="0" applyNumberFormat="1" applyFont="1" applyFill="1" applyBorder="1" applyAlignment="1" applyProtection="1">
      <alignment horizontal="center" vertical="top" wrapText="1"/>
      <protection locked="0"/>
    </xf>
    <xf numFmtId="0" fontId="9" fillId="0" borderId="7" xfId="0" applyFont="1" applyFill="1" applyBorder="1" applyAlignment="1">
      <alignment horizontal="center" vertical="top"/>
    </xf>
    <xf numFmtId="49" fontId="12" fillId="0" borderId="8" xfId="0" applyNumberFormat="1" applyFont="1" applyFill="1" applyBorder="1" applyAlignment="1" applyProtection="1">
      <alignment horizontal="left" vertical="top" wrapText="1"/>
      <protection locked="0"/>
    </xf>
    <xf numFmtId="4" fontId="9" fillId="0" borderId="8" xfId="0" applyNumberFormat="1" applyFont="1" applyFill="1" applyBorder="1" applyAlignment="1">
      <alignment horizontal="center" vertical="top" wrapText="1"/>
    </xf>
    <xf numFmtId="164" fontId="9" fillId="0" borderId="8" xfId="0" applyNumberFormat="1" applyFont="1" applyFill="1" applyBorder="1" applyAlignment="1">
      <alignment horizontal="center" vertical="top" wrapText="1"/>
    </xf>
    <xf numFmtId="4" fontId="9" fillId="0" borderId="9" xfId="0" applyNumberFormat="1" applyFont="1" applyFill="1" applyBorder="1" applyAlignment="1">
      <alignment horizontal="center" vertical="top" wrapText="1"/>
    </xf>
    <xf numFmtId="0" fontId="9" fillId="0" borderId="41" xfId="0" applyFont="1" applyFill="1" applyBorder="1" applyAlignment="1">
      <alignment horizontal="center" vertical="top"/>
    </xf>
    <xf numFmtId="0" fontId="13" fillId="0" borderId="0" xfId="0" applyFont="1" applyFill="1" applyAlignment="1">
      <alignment horizontal="center" vertical="top"/>
    </xf>
    <xf numFmtId="0" fontId="13" fillId="0" borderId="0" xfId="0" applyFont="1" applyFill="1" applyBorder="1" applyAlignment="1">
      <alignment horizontal="center" vertical="top" wrapText="1"/>
    </xf>
    <xf numFmtId="4" fontId="14" fillId="0" borderId="15" xfId="0" applyNumberFormat="1" applyFont="1" applyFill="1" applyBorder="1" applyAlignment="1">
      <alignment horizontal="center" vertical="top" wrapText="1"/>
    </xf>
    <xf numFmtId="0" fontId="13" fillId="0" borderId="0" xfId="0" applyFont="1" applyFill="1" applyAlignment="1">
      <alignment vertical="top"/>
    </xf>
    <xf numFmtId="0" fontId="14" fillId="0" borderId="0" xfId="0" applyFont="1" applyFill="1" applyAlignment="1">
      <alignment horizontal="center" vertical="top"/>
    </xf>
    <xf numFmtId="164" fontId="14" fillId="0" borderId="24" xfId="0" applyNumberFormat="1" applyFont="1" applyFill="1" applyBorder="1" applyAlignment="1" applyProtection="1">
      <alignment horizontal="center" vertical="top" wrapText="1"/>
    </xf>
    <xf numFmtId="4" fontId="14" fillId="0" borderId="23" xfId="0" applyNumberFormat="1" applyFont="1" applyFill="1" applyBorder="1" applyAlignment="1">
      <alignment horizontal="center" vertical="top" wrapText="1"/>
    </xf>
    <xf numFmtId="0" fontId="14" fillId="0" borderId="0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vertical="top"/>
    </xf>
    <xf numFmtId="4" fontId="14" fillId="0" borderId="22" xfId="0" applyNumberFormat="1" applyFont="1" applyFill="1" applyBorder="1" applyAlignment="1">
      <alignment horizontal="center" vertical="top" wrapText="1"/>
    </xf>
    <xf numFmtId="0" fontId="10" fillId="0" borderId="42" xfId="0" applyFont="1" applyFill="1" applyBorder="1" applyAlignment="1">
      <alignment horizontal="center" vertical="top" wrapText="1"/>
    </xf>
    <xf numFmtId="4" fontId="9" fillId="0" borderId="43" xfId="0" applyNumberFormat="1" applyFont="1" applyFill="1" applyBorder="1" applyAlignment="1">
      <alignment horizontal="center" vertical="top" wrapText="1"/>
    </xf>
    <xf numFmtId="0" fontId="13" fillId="0" borderId="26" xfId="0" applyFont="1" applyFill="1" applyBorder="1" applyAlignment="1">
      <alignment horizontal="center" vertical="top" wrapText="1"/>
    </xf>
    <xf numFmtId="0" fontId="9" fillId="0" borderId="28" xfId="0" applyFont="1" applyFill="1" applyBorder="1" applyAlignment="1">
      <alignment horizontal="center" vertical="top" wrapText="1"/>
    </xf>
    <xf numFmtId="0" fontId="9" fillId="0" borderId="44" xfId="0" applyFont="1" applyBorder="1" applyAlignment="1">
      <alignment horizontal="left" vertical="top" wrapText="1"/>
    </xf>
    <xf numFmtId="0" fontId="13" fillId="0" borderId="44" xfId="0" applyFont="1" applyBorder="1" applyAlignment="1">
      <alignment horizontal="left" vertical="top" wrapText="1"/>
    </xf>
    <xf numFmtId="0" fontId="9" fillId="0" borderId="46" xfId="0" applyFont="1" applyBorder="1" applyAlignment="1">
      <alignment horizontal="left" vertical="top" wrapText="1"/>
    </xf>
    <xf numFmtId="0" fontId="9" fillId="0" borderId="44" xfId="0" applyFont="1" applyBorder="1" applyAlignment="1">
      <alignment horizontal="center" vertical="top"/>
    </xf>
    <xf numFmtId="2" fontId="9" fillId="0" borderId="45" xfId="0" applyNumberFormat="1" applyFont="1" applyBorder="1" applyAlignment="1">
      <alignment horizontal="center" vertical="top"/>
    </xf>
    <xf numFmtId="1" fontId="9" fillId="0" borderId="45" xfId="0" applyNumberFormat="1" applyFont="1" applyBorder="1" applyAlignment="1">
      <alignment horizontal="center" vertical="top"/>
    </xf>
    <xf numFmtId="0" fontId="9" fillId="0" borderId="46" xfId="0" applyFont="1" applyBorder="1" applyAlignment="1">
      <alignment horizontal="center" vertical="top"/>
    </xf>
    <xf numFmtId="2" fontId="9" fillId="0" borderId="47" xfId="0" applyNumberFormat="1" applyFont="1" applyBorder="1" applyAlignment="1">
      <alignment horizontal="center" vertical="top"/>
    </xf>
    <xf numFmtId="1" fontId="9" fillId="0" borderId="48" xfId="0" applyNumberFormat="1" applyFont="1" applyBorder="1" applyAlignment="1">
      <alignment horizontal="center" vertical="top"/>
    </xf>
    <xf numFmtId="4" fontId="6" fillId="2" borderId="25" xfId="0" applyNumberFormat="1" applyFont="1" applyFill="1" applyBorder="1" applyAlignment="1" applyProtection="1">
      <alignment horizontal="center" vertical="top" wrapText="1"/>
    </xf>
    <xf numFmtId="164" fontId="6" fillId="2" borderId="25" xfId="0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4" fontId="6" fillId="2" borderId="0" xfId="0" applyNumberFormat="1" applyFont="1" applyFill="1" applyBorder="1" applyAlignment="1" applyProtection="1">
      <alignment horizontal="center" vertical="top" wrapText="1"/>
    </xf>
    <xf numFmtId="164" fontId="6" fillId="2" borderId="0" xfId="0" applyNumberFormat="1" applyFont="1" applyFill="1" applyBorder="1" applyAlignment="1" applyProtection="1">
      <alignment horizontal="center" vertical="top" wrapText="1"/>
    </xf>
    <xf numFmtId="4" fontId="14" fillId="0" borderId="36" xfId="0" applyNumberFormat="1" applyFont="1" applyFill="1" applyBorder="1" applyAlignment="1">
      <alignment horizontal="center" vertical="top" wrapText="1"/>
    </xf>
    <xf numFmtId="0" fontId="11" fillId="0" borderId="26" xfId="0" applyFont="1" applyFill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justify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10" fillId="0" borderId="37" xfId="0" applyFont="1" applyFill="1" applyBorder="1" applyAlignment="1">
      <alignment horizontal="center" vertical="top" wrapText="1"/>
    </xf>
    <xf numFmtId="0" fontId="9" fillId="0" borderId="38" xfId="0" applyFont="1" applyFill="1" applyBorder="1" applyAlignment="1">
      <alignment horizontal="center" vertical="top" wrapText="1"/>
    </xf>
    <xf numFmtId="0" fontId="9" fillId="0" borderId="39" xfId="0" applyFont="1" applyFill="1" applyBorder="1" applyAlignment="1">
      <alignment horizontal="center" vertical="top" wrapText="1"/>
    </xf>
    <xf numFmtId="0" fontId="10" fillId="0" borderId="27" xfId="0" applyFont="1" applyFill="1" applyBorder="1" applyAlignment="1">
      <alignment horizontal="center" vertical="top" wrapText="1"/>
    </xf>
    <xf numFmtId="0" fontId="9" fillId="0" borderId="25" xfId="0" applyFont="1" applyFill="1" applyBorder="1" applyAlignment="1">
      <alignment horizontal="center" vertical="top" wrapText="1"/>
    </xf>
    <xf numFmtId="0" fontId="9" fillId="0" borderId="28" xfId="0" applyFont="1" applyFill="1" applyBorder="1" applyAlignment="1">
      <alignment horizontal="center" vertical="top" wrapText="1"/>
    </xf>
    <xf numFmtId="4" fontId="14" fillId="0" borderId="33" xfId="0" applyNumberFormat="1" applyFont="1" applyFill="1" applyBorder="1" applyAlignment="1" applyProtection="1">
      <alignment horizontal="right" vertical="top" wrapText="1"/>
    </xf>
    <xf numFmtId="4" fontId="14" fillId="0" borderId="34" xfId="0" applyNumberFormat="1" applyFont="1" applyFill="1" applyBorder="1" applyAlignment="1" applyProtection="1">
      <alignment horizontal="right" vertical="top" wrapText="1"/>
    </xf>
    <xf numFmtId="4" fontId="14" fillId="0" borderId="35" xfId="0" applyNumberFormat="1" applyFont="1" applyFill="1" applyBorder="1" applyAlignment="1" applyProtection="1">
      <alignment horizontal="right" vertical="top" wrapText="1"/>
    </xf>
    <xf numFmtId="4" fontId="14" fillId="0" borderId="10" xfId="0" applyNumberFormat="1" applyFont="1" applyFill="1" applyBorder="1" applyAlignment="1" applyProtection="1">
      <alignment horizontal="right" vertical="top" wrapText="1"/>
    </xf>
    <xf numFmtId="4" fontId="14" fillId="0" borderId="11" xfId="0" applyNumberFormat="1" applyFont="1" applyFill="1" applyBorder="1" applyAlignment="1" applyProtection="1">
      <alignment horizontal="right" vertical="top" wrapText="1"/>
    </xf>
    <xf numFmtId="4" fontId="14" fillId="0" borderId="12" xfId="0" applyNumberFormat="1" applyFont="1" applyFill="1" applyBorder="1" applyAlignment="1" applyProtection="1">
      <alignment horizontal="right" vertical="top" wrapText="1"/>
    </xf>
    <xf numFmtId="4" fontId="14" fillId="0" borderId="19" xfId="0" applyNumberFormat="1" applyFont="1" applyFill="1" applyBorder="1" applyAlignment="1" applyProtection="1">
      <alignment horizontal="right" vertical="top" wrapText="1"/>
    </xf>
    <xf numFmtId="4" fontId="14" fillId="0" borderId="18" xfId="0" applyNumberFormat="1" applyFont="1" applyFill="1" applyBorder="1" applyAlignment="1" applyProtection="1">
      <alignment horizontal="right" vertical="top" wrapText="1"/>
    </xf>
    <xf numFmtId="4" fontId="14" fillId="0" borderId="20" xfId="0" applyNumberFormat="1" applyFont="1" applyFill="1" applyBorder="1" applyAlignment="1" applyProtection="1">
      <alignment horizontal="right" vertical="top" wrapText="1"/>
    </xf>
    <xf numFmtId="4" fontId="14" fillId="0" borderId="21" xfId="0" applyNumberFormat="1" applyFont="1" applyFill="1" applyBorder="1" applyAlignment="1" applyProtection="1">
      <alignment horizontal="right" vertical="top" wrapText="1"/>
    </xf>
    <xf numFmtId="4" fontId="14" fillId="0" borderId="14" xfId="0" applyNumberFormat="1" applyFont="1" applyFill="1" applyBorder="1" applyAlignment="1" applyProtection="1">
      <alignment horizontal="right" vertical="top" wrapText="1"/>
    </xf>
    <xf numFmtId="4" fontId="9" fillId="0" borderId="45" xfId="0" applyNumberFormat="1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3"/>
  <sheetViews>
    <sheetView tabSelected="1" zoomScale="85" zoomScaleNormal="85" workbookViewId="0">
      <selection activeCell="G14" sqref="G14"/>
    </sheetView>
  </sheetViews>
  <sheetFormatPr defaultRowHeight="15" x14ac:dyDescent="0.25"/>
  <cols>
    <col min="1" max="1" width="4.5703125" customWidth="1"/>
    <col min="2" max="2" width="9.140625" customWidth="1"/>
    <col min="3" max="3" width="25.7109375" style="27" customWidth="1"/>
    <col min="4" max="4" width="25" customWidth="1"/>
    <col min="5" max="5" width="17.28515625" customWidth="1"/>
    <col min="6" max="6" width="7.140625" style="64" customWidth="1"/>
    <col min="7" max="7" width="17.140625" style="64" customWidth="1"/>
    <col min="8" max="8" width="14" style="65" customWidth="1"/>
    <col min="9" max="9" width="22.85546875" style="64" customWidth="1"/>
    <col min="12" max="13" width="24.42578125" customWidth="1"/>
    <col min="14" max="14" width="21.28515625" customWidth="1"/>
    <col min="15" max="15" width="7.28515625" style="64" customWidth="1"/>
    <col min="16" max="16" width="15" style="64" customWidth="1"/>
    <col min="17" max="17" width="13.85546875" style="64" customWidth="1"/>
    <col min="18" max="18" width="8.7109375" style="65" customWidth="1"/>
    <col min="19" max="19" width="22.7109375" style="64" customWidth="1"/>
  </cols>
  <sheetData>
    <row r="1" spans="1:29" ht="34.5" customHeight="1" x14ac:dyDescent="0.25">
      <c r="B1" s="71" t="s">
        <v>2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 ht="15.75" thickBot="1" x14ac:dyDescent="0.3">
      <c r="B2" s="1"/>
      <c r="C2" s="24"/>
      <c r="D2" s="1"/>
      <c r="E2" s="1"/>
      <c r="F2" s="1"/>
      <c r="G2" s="1"/>
      <c r="H2" s="16"/>
      <c r="I2" s="1"/>
      <c r="J2" s="1"/>
      <c r="K2" s="1"/>
      <c r="L2" s="1"/>
      <c r="M2" s="1"/>
      <c r="N2" s="1"/>
      <c r="O2" s="1"/>
      <c r="P2" s="1"/>
      <c r="Q2" s="1"/>
      <c r="R2" s="16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ht="30" customHeight="1" thickBot="1" x14ac:dyDescent="0.3">
      <c r="B3" s="72" t="s">
        <v>12</v>
      </c>
      <c r="C3" s="73"/>
      <c r="D3" s="73"/>
      <c r="E3" s="73"/>
      <c r="F3" s="73"/>
      <c r="G3" s="74"/>
      <c r="H3" s="22">
        <v>208550.92</v>
      </c>
      <c r="I3" s="8" t="s">
        <v>3</v>
      </c>
      <c r="J3" s="1"/>
      <c r="K3" s="1"/>
      <c r="L3" s="1"/>
      <c r="M3" s="1"/>
      <c r="N3" s="1"/>
      <c r="O3" s="1"/>
      <c r="P3" s="1"/>
      <c r="Q3" s="1"/>
      <c r="R3" s="16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ht="15.75" customHeight="1" x14ac:dyDescent="0.25">
      <c r="B4" s="75" t="s">
        <v>29</v>
      </c>
      <c r="C4" s="75"/>
      <c r="D4" s="75"/>
      <c r="E4" s="75"/>
      <c r="F4" s="75"/>
      <c r="G4" s="75"/>
      <c r="H4" s="75"/>
      <c r="I4" s="75"/>
      <c r="J4" s="1"/>
      <c r="K4" s="1"/>
      <c r="L4" s="1"/>
      <c r="M4" s="1"/>
      <c r="N4" s="1"/>
      <c r="O4" s="1"/>
      <c r="P4" s="1"/>
      <c r="Q4" s="1"/>
      <c r="R4" s="16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ht="14.25" customHeight="1" x14ac:dyDescent="0.25">
      <c r="B5" s="1"/>
      <c r="C5" s="24"/>
      <c r="D5" s="1"/>
      <c r="E5" s="1"/>
      <c r="F5" s="1"/>
      <c r="G5" s="1"/>
      <c r="H5" s="16"/>
      <c r="I5" s="1"/>
      <c r="J5" s="1"/>
      <c r="K5" s="1"/>
      <c r="L5" s="1"/>
      <c r="M5" s="1"/>
      <c r="N5" s="1"/>
      <c r="O5" s="1"/>
      <c r="P5" s="1"/>
      <c r="Q5" s="1"/>
      <c r="R5" s="16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 ht="15.75" thickBot="1" x14ac:dyDescent="0.3">
      <c r="B6" s="1"/>
      <c r="C6" s="24"/>
      <c r="D6" s="1"/>
      <c r="E6" s="1"/>
      <c r="F6" s="1"/>
      <c r="G6" s="1"/>
      <c r="H6" s="16"/>
      <c r="I6" s="1"/>
      <c r="J6" s="1"/>
      <c r="K6" s="1"/>
      <c r="L6" s="1"/>
      <c r="M6" s="1"/>
      <c r="N6" s="1"/>
      <c r="O6" s="1"/>
      <c r="P6" s="1"/>
      <c r="Q6" s="1"/>
      <c r="R6" s="16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ht="32.25" customHeight="1" thickBot="1" x14ac:dyDescent="0.3">
      <c r="B7" s="76" t="s">
        <v>13</v>
      </c>
      <c r="C7" s="74"/>
      <c r="D7" s="74"/>
      <c r="E7" s="74"/>
      <c r="F7" s="77"/>
      <c r="G7" s="77"/>
      <c r="H7" s="78"/>
      <c r="I7" s="79"/>
      <c r="J7" s="3"/>
      <c r="K7" s="72" t="s">
        <v>4</v>
      </c>
      <c r="L7" s="73"/>
      <c r="M7" s="73"/>
      <c r="N7" s="73"/>
      <c r="O7" s="73"/>
      <c r="P7" s="73"/>
      <c r="Q7" s="73"/>
      <c r="R7" s="73"/>
      <c r="S7" s="80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ht="115.5" thickBot="1" x14ac:dyDescent="0.3">
      <c r="B8" s="18" t="s">
        <v>5</v>
      </c>
      <c r="C8" s="25" t="s">
        <v>0</v>
      </c>
      <c r="D8" s="19" t="s">
        <v>21</v>
      </c>
      <c r="E8" s="19" t="s">
        <v>22</v>
      </c>
      <c r="F8" s="19" t="s">
        <v>9</v>
      </c>
      <c r="G8" s="20" t="s">
        <v>10</v>
      </c>
      <c r="H8" s="23" t="s">
        <v>6</v>
      </c>
      <c r="I8" s="21" t="s">
        <v>11</v>
      </c>
      <c r="J8" s="1"/>
      <c r="K8" s="4" t="s">
        <v>5</v>
      </c>
      <c r="L8" s="5" t="s">
        <v>1</v>
      </c>
      <c r="M8" s="5"/>
      <c r="N8" s="6" t="s">
        <v>14</v>
      </c>
      <c r="O8" s="5" t="s">
        <v>9</v>
      </c>
      <c r="P8" s="6" t="s">
        <v>10</v>
      </c>
      <c r="Q8" s="6" t="s">
        <v>15</v>
      </c>
      <c r="R8" s="17" t="s">
        <v>6</v>
      </c>
      <c r="S8" s="7" t="s">
        <v>16</v>
      </c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s="28" customFormat="1" ht="42" customHeight="1" x14ac:dyDescent="0.25">
      <c r="B9" s="49"/>
      <c r="C9" s="81" t="s">
        <v>20</v>
      </c>
      <c r="D9" s="82"/>
      <c r="E9" s="82"/>
      <c r="F9" s="82"/>
      <c r="G9" s="82"/>
      <c r="H9" s="82"/>
      <c r="I9" s="83"/>
      <c r="J9" s="29"/>
      <c r="K9" s="84" t="s">
        <v>20</v>
      </c>
      <c r="L9" s="85"/>
      <c r="M9" s="85"/>
      <c r="N9" s="85"/>
      <c r="O9" s="85"/>
      <c r="P9" s="85"/>
      <c r="Q9" s="85"/>
      <c r="R9" s="85"/>
      <c r="S9" s="86"/>
      <c r="T9" s="29"/>
      <c r="U9" s="29"/>
      <c r="V9" s="29"/>
      <c r="W9" s="29"/>
      <c r="X9" s="29"/>
      <c r="Y9" s="29"/>
      <c r="Z9" s="29"/>
      <c r="AA9" s="29"/>
      <c r="AB9" s="29"/>
      <c r="AC9" s="29"/>
    </row>
    <row r="10" spans="1:29" s="28" customFormat="1" ht="42" customHeight="1" x14ac:dyDescent="0.25">
      <c r="B10" s="69" t="s">
        <v>30</v>
      </c>
      <c r="C10" s="70"/>
      <c r="D10" s="70"/>
      <c r="E10" s="70"/>
      <c r="F10" s="70"/>
      <c r="G10" s="70"/>
      <c r="H10" s="70"/>
      <c r="I10" s="70"/>
      <c r="J10" s="29"/>
      <c r="K10" s="69" t="s">
        <v>30</v>
      </c>
      <c r="L10" s="70"/>
      <c r="M10" s="70"/>
      <c r="N10" s="70"/>
      <c r="O10" s="70"/>
      <c r="P10" s="70"/>
      <c r="Q10" s="70"/>
      <c r="R10" s="70"/>
      <c r="S10" s="52"/>
      <c r="T10" s="29"/>
      <c r="U10" s="29"/>
      <c r="V10" s="29"/>
      <c r="W10" s="29"/>
      <c r="X10" s="29"/>
      <c r="Y10" s="29"/>
      <c r="Z10" s="29"/>
      <c r="AA10" s="29"/>
      <c r="AB10" s="29"/>
      <c r="AC10" s="29"/>
    </row>
    <row r="11" spans="1:29" s="28" customFormat="1" x14ac:dyDescent="0.25">
      <c r="A11" s="30"/>
      <c r="B11" s="38">
        <v>1</v>
      </c>
      <c r="C11" s="53" t="s">
        <v>31</v>
      </c>
      <c r="D11" s="53" t="s">
        <v>34</v>
      </c>
      <c r="E11" s="51">
        <v>10</v>
      </c>
      <c r="F11" s="56" t="s">
        <v>18</v>
      </c>
      <c r="G11" s="98">
        <v>146.61099999999999</v>
      </c>
      <c r="H11" s="58">
        <v>20</v>
      </c>
      <c r="I11" s="50">
        <f>G11*H11</f>
        <v>2932.22</v>
      </c>
      <c r="J11" s="29"/>
      <c r="K11" s="33">
        <f t="shared" ref="K11:K18" si="0">B11</f>
        <v>1</v>
      </c>
      <c r="L11" s="53" t="s">
        <v>31</v>
      </c>
      <c r="M11" s="53" t="s">
        <v>34</v>
      </c>
      <c r="N11" s="34"/>
      <c r="O11" s="56" t="s">
        <v>18</v>
      </c>
      <c r="P11" s="35">
        <f>G11</f>
        <v>146.61099999999999</v>
      </c>
      <c r="Q11" s="32"/>
      <c r="R11" s="36">
        <f>H11</f>
        <v>20</v>
      </c>
      <c r="S11" s="37">
        <f>Q11*R11</f>
        <v>0</v>
      </c>
      <c r="T11" s="29"/>
      <c r="U11" s="29"/>
      <c r="V11" s="29"/>
      <c r="W11" s="29"/>
      <c r="X11" s="29"/>
      <c r="Y11" s="29"/>
      <c r="Z11" s="29"/>
      <c r="AA11" s="29"/>
      <c r="AB11" s="29"/>
      <c r="AC11" s="29"/>
    </row>
    <row r="12" spans="1:29" s="28" customFormat="1" ht="30" x14ac:dyDescent="0.25">
      <c r="A12" s="30"/>
      <c r="B12" s="31">
        <v>2</v>
      </c>
      <c r="C12" s="53" t="s">
        <v>40</v>
      </c>
      <c r="D12" s="54" t="s">
        <v>35</v>
      </c>
      <c r="E12" s="51">
        <v>10</v>
      </c>
      <c r="F12" s="56" t="s">
        <v>19</v>
      </c>
      <c r="G12" s="98">
        <v>52.3</v>
      </c>
      <c r="H12" s="58">
        <v>250</v>
      </c>
      <c r="I12" s="50">
        <f t="shared" ref="I12:I18" si="1">G12*H12</f>
        <v>13075</v>
      </c>
      <c r="J12" s="29"/>
      <c r="K12" s="33">
        <f t="shared" si="0"/>
        <v>2</v>
      </c>
      <c r="L12" s="53" t="s">
        <v>40</v>
      </c>
      <c r="M12" s="54" t="s">
        <v>35</v>
      </c>
      <c r="N12" s="34"/>
      <c r="O12" s="56" t="s">
        <v>19</v>
      </c>
      <c r="P12" s="35">
        <f>G12</f>
        <v>52.3</v>
      </c>
      <c r="Q12" s="32"/>
      <c r="R12" s="36">
        <f t="shared" ref="R12:R18" si="2">H12</f>
        <v>250</v>
      </c>
      <c r="S12" s="37">
        <f t="shared" ref="S12:S18" si="3">Q12*R12</f>
        <v>0</v>
      </c>
      <c r="T12" s="29"/>
      <c r="U12" s="29"/>
      <c r="V12" s="29"/>
      <c r="W12" s="29"/>
      <c r="X12" s="29"/>
      <c r="Y12" s="29"/>
      <c r="Z12" s="29"/>
      <c r="AA12" s="29"/>
      <c r="AB12" s="29"/>
      <c r="AC12" s="29"/>
    </row>
    <row r="13" spans="1:29" s="28" customFormat="1" ht="30" x14ac:dyDescent="0.25">
      <c r="A13" s="30"/>
      <c r="B13" s="31">
        <v>3</v>
      </c>
      <c r="C13" s="53" t="s">
        <v>23</v>
      </c>
      <c r="D13" s="54" t="s">
        <v>36</v>
      </c>
      <c r="E13" s="51">
        <v>10</v>
      </c>
      <c r="F13" s="56" t="s">
        <v>19</v>
      </c>
      <c r="G13" s="98">
        <v>90</v>
      </c>
      <c r="H13" s="58">
        <v>610</v>
      </c>
      <c r="I13" s="50">
        <f t="shared" si="1"/>
        <v>54900</v>
      </c>
      <c r="J13" s="29"/>
      <c r="K13" s="33">
        <f t="shared" si="0"/>
        <v>3</v>
      </c>
      <c r="L13" s="53" t="s">
        <v>23</v>
      </c>
      <c r="M13" s="54" t="s">
        <v>36</v>
      </c>
      <c r="N13" s="34"/>
      <c r="O13" s="56" t="s">
        <v>19</v>
      </c>
      <c r="P13" s="35">
        <f>G13</f>
        <v>90</v>
      </c>
      <c r="Q13" s="32"/>
      <c r="R13" s="36">
        <f t="shared" si="2"/>
        <v>610</v>
      </c>
      <c r="S13" s="37">
        <f t="shared" si="3"/>
        <v>0</v>
      </c>
      <c r="T13" s="29"/>
      <c r="U13" s="29"/>
      <c r="V13" s="29"/>
      <c r="W13" s="29"/>
      <c r="X13" s="29"/>
      <c r="Y13" s="29"/>
      <c r="Z13" s="29"/>
      <c r="AA13" s="29"/>
      <c r="AB13" s="29"/>
      <c r="AC13" s="29"/>
    </row>
    <row r="14" spans="1:29" s="28" customFormat="1" ht="20.25" customHeight="1" x14ac:dyDescent="0.25">
      <c r="A14" s="30"/>
      <c r="B14" s="31">
        <v>4</v>
      </c>
      <c r="C14" s="53" t="s">
        <v>24</v>
      </c>
      <c r="D14" s="53" t="s">
        <v>27</v>
      </c>
      <c r="E14" s="51">
        <v>0.45500000000000002</v>
      </c>
      <c r="F14" s="56" t="s">
        <v>18</v>
      </c>
      <c r="G14" s="98">
        <v>131.16200000000001</v>
      </c>
      <c r="H14" s="58">
        <v>50</v>
      </c>
      <c r="I14" s="50">
        <f t="shared" si="1"/>
        <v>6558.1</v>
      </c>
      <c r="J14" s="29"/>
      <c r="K14" s="33">
        <f t="shared" si="0"/>
        <v>4</v>
      </c>
      <c r="L14" s="53" t="s">
        <v>24</v>
      </c>
      <c r="M14" s="53" t="s">
        <v>27</v>
      </c>
      <c r="N14" s="34"/>
      <c r="O14" s="56" t="s">
        <v>18</v>
      </c>
      <c r="P14" s="35">
        <f>G14</f>
        <v>131.16200000000001</v>
      </c>
      <c r="Q14" s="32"/>
      <c r="R14" s="36">
        <f t="shared" si="2"/>
        <v>50</v>
      </c>
      <c r="S14" s="37">
        <f t="shared" si="3"/>
        <v>0</v>
      </c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s="28" customFormat="1" ht="30" x14ac:dyDescent="0.25">
      <c r="A15" s="30"/>
      <c r="B15" s="31">
        <v>5</v>
      </c>
      <c r="C15" s="53" t="s">
        <v>32</v>
      </c>
      <c r="D15" s="53" t="s">
        <v>37</v>
      </c>
      <c r="E15" s="51">
        <v>20</v>
      </c>
      <c r="F15" s="56" t="s">
        <v>19</v>
      </c>
      <c r="G15" s="98">
        <v>121</v>
      </c>
      <c r="H15" s="58">
        <v>300</v>
      </c>
      <c r="I15" s="50">
        <f t="shared" si="1"/>
        <v>36300</v>
      </c>
      <c r="J15" s="29"/>
      <c r="K15" s="33">
        <f t="shared" si="0"/>
        <v>5</v>
      </c>
      <c r="L15" s="53" t="s">
        <v>32</v>
      </c>
      <c r="M15" s="53" t="s">
        <v>37</v>
      </c>
      <c r="N15" s="34"/>
      <c r="O15" s="56" t="s">
        <v>19</v>
      </c>
      <c r="P15" s="35">
        <f>G15</f>
        <v>121</v>
      </c>
      <c r="Q15" s="32"/>
      <c r="R15" s="36">
        <f t="shared" si="2"/>
        <v>300</v>
      </c>
      <c r="S15" s="37">
        <f t="shared" si="3"/>
        <v>0</v>
      </c>
      <c r="T15" s="29"/>
      <c r="U15" s="29"/>
      <c r="V15" s="29"/>
      <c r="W15" s="29"/>
      <c r="X15" s="29"/>
      <c r="Y15" s="29"/>
      <c r="Z15" s="29"/>
      <c r="AA15" s="29"/>
      <c r="AB15" s="29"/>
      <c r="AC15" s="29"/>
    </row>
    <row r="16" spans="1:29" s="28" customFormat="1" ht="30" x14ac:dyDescent="0.25">
      <c r="A16" s="30"/>
      <c r="B16" s="31">
        <v>6</v>
      </c>
      <c r="C16" s="53" t="s">
        <v>25</v>
      </c>
      <c r="D16" s="53" t="s">
        <v>28</v>
      </c>
      <c r="E16" s="51">
        <v>20</v>
      </c>
      <c r="F16" s="56" t="s">
        <v>19</v>
      </c>
      <c r="G16" s="98">
        <v>73.27</v>
      </c>
      <c r="H16" s="58">
        <v>280</v>
      </c>
      <c r="I16" s="50">
        <f t="shared" si="1"/>
        <v>20515.599999999999</v>
      </c>
      <c r="J16" s="29"/>
      <c r="K16" s="33">
        <f t="shared" si="0"/>
        <v>6</v>
      </c>
      <c r="L16" s="53" t="s">
        <v>25</v>
      </c>
      <c r="M16" s="53" t="s">
        <v>28</v>
      </c>
      <c r="N16" s="34"/>
      <c r="O16" s="56" t="s">
        <v>19</v>
      </c>
      <c r="P16" s="35">
        <f t="shared" ref="P16:P18" si="4">G16</f>
        <v>73.27</v>
      </c>
      <c r="Q16" s="32"/>
      <c r="R16" s="36">
        <f t="shared" si="2"/>
        <v>280</v>
      </c>
      <c r="S16" s="37">
        <f t="shared" si="3"/>
        <v>0</v>
      </c>
      <c r="T16" s="29"/>
      <c r="U16" s="29"/>
      <c r="V16" s="29"/>
      <c r="W16" s="29"/>
      <c r="X16" s="29"/>
      <c r="Y16" s="29"/>
      <c r="Z16" s="29"/>
      <c r="AA16" s="29"/>
      <c r="AB16" s="29"/>
      <c r="AC16" s="29"/>
    </row>
    <row r="17" spans="1:29" s="28" customFormat="1" ht="52.5" customHeight="1" x14ac:dyDescent="0.25">
      <c r="A17" s="30"/>
      <c r="B17" s="31">
        <v>7</v>
      </c>
      <c r="C17" s="53" t="s">
        <v>26</v>
      </c>
      <c r="D17" s="53" t="s">
        <v>38</v>
      </c>
      <c r="E17" s="51">
        <v>20</v>
      </c>
      <c r="F17" s="56" t="s">
        <v>19</v>
      </c>
      <c r="G17" s="57">
        <v>179.44</v>
      </c>
      <c r="H17" s="58">
        <v>200</v>
      </c>
      <c r="I17" s="50">
        <f t="shared" si="1"/>
        <v>35888</v>
      </c>
      <c r="J17" s="29"/>
      <c r="K17" s="33">
        <f t="shared" si="0"/>
        <v>7</v>
      </c>
      <c r="L17" s="53" t="s">
        <v>26</v>
      </c>
      <c r="M17" s="53" t="s">
        <v>38</v>
      </c>
      <c r="N17" s="34"/>
      <c r="O17" s="56" t="s">
        <v>19</v>
      </c>
      <c r="P17" s="35">
        <f t="shared" si="4"/>
        <v>179.44</v>
      </c>
      <c r="Q17" s="32"/>
      <c r="R17" s="36">
        <f t="shared" si="2"/>
        <v>200</v>
      </c>
      <c r="S17" s="37">
        <f t="shared" si="3"/>
        <v>0</v>
      </c>
      <c r="T17" s="29"/>
      <c r="U17" s="29"/>
      <c r="V17" s="29"/>
      <c r="W17" s="29"/>
      <c r="X17" s="29"/>
      <c r="Y17" s="29"/>
      <c r="Z17" s="29"/>
      <c r="AA17" s="29"/>
      <c r="AB17" s="29"/>
      <c r="AC17" s="29"/>
    </row>
    <row r="18" spans="1:29" s="28" customFormat="1" ht="47.25" customHeight="1" thickBot="1" x14ac:dyDescent="0.3">
      <c r="A18" s="30"/>
      <c r="B18" s="31">
        <v>8</v>
      </c>
      <c r="C18" s="55" t="s">
        <v>33</v>
      </c>
      <c r="D18" s="55" t="s">
        <v>39</v>
      </c>
      <c r="E18" s="51">
        <v>4</v>
      </c>
      <c r="F18" s="59" t="s">
        <v>19</v>
      </c>
      <c r="G18" s="60">
        <v>191.91</v>
      </c>
      <c r="H18" s="61">
        <v>200</v>
      </c>
      <c r="I18" s="50">
        <f t="shared" si="1"/>
        <v>38382</v>
      </c>
      <c r="J18" s="29"/>
      <c r="K18" s="33">
        <f t="shared" si="0"/>
        <v>8</v>
      </c>
      <c r="L18" s="53" t="s">
        <v>33</v>
      </c>
      <c r="M18" s="53" t="s">
        <v>39</v>
      </c>
      <c r="N18" s="34"/>
      <c r="O18" s="56" t="s">
        <v>19</v>
      </c>
      <c r="P18" s="35">
        <f t="shared" si="4"/>
        <v>191.91</v>
      </c>
      <c r="Q18" s="32"/>
      <c r="R18" s="36">
        <f t="shared" si="2"/>
        <v>200</v>
      </c>
      <c r="S18" s="37">
        <f t="shared" si="3"/>
        <v>0</v>
      </c>
      <c r="T18" s="29"/>
      <c r="U18" s="29"/>
      <c r="V18" s="29"/>
      <c r="W18" s="29"/>
      <c r="X18" s="29"/>
      <c r="Y18" s="29"/>
      <c r="Z18" s="29"/>
      <c r="AA18" s="29"/>
      <c r="AB18" s="29"/>
      <c r="AC18" s="29"/>
    </row>
    <row r="19" spans="1:29" s="42" customFormat="1" ht="21" customHeight="1" thickBot="1" x14ac:dyDescent="0.3">
      <c r="A19" s="39"/>
      <c r="B19" s="87" t="s">
        <v>7</v>
      </c>
      <c r="C19" s="88"/>
      <c r="D19" s="88"/>
      <c r="E19" s="88"/>
      <c r="F19" s="88"/>
      <c r="G19" s="88"/>
      <c r="H19" s="89"/>
      <c r="I19" s="68">
        <f>SUM(I11:I18)</f>
        <v>208550.92</v>
      </c>
      <c r="J19" s="40"/>
      <c r="K19" s="90" t="s">
        <v>7</v>
      </c>
      <c r="L19" s="91"/>
      <c r="M19" s="91"/>
      <c r="N19" s="91"/>
      <c r="O19" s="91"/>
      <c r="P19" s="91"/>
      <c r="Q19" s="91"/>
      <c r="R19" s="92"/>
      <c r="S19" s="41">
        <f>SUM(S11:S18)</f>
        <v>0</v>
      </c>
      <c r="T19" s="40"/>
      <c r="U19" s="40"/>
      <c r="V19" s="40"/>
      <c r="W19" s="40"/>
      <c r="X19" s="40"/>
      <c r="Y19" s="40"/>
      <c r="Z19" s="40"/>
      <c r="AA19" s="40"/>
      <c r="AB19" s="40"/>
      <c r="AC19" s="40"/>
    </row>
    <row r="20" spans="1:29" s="47" customFormat="1" ht="15" customHeight="1" x14ac:dyDescent="0.25">
      <c r="A20" s="43"/>
      <c r="B20" s="93" t="s">
        <v>17</v>
      </c>
      <c r="C20" s="94"/>
      <c r="D20" s="94"/>
      <c r="E20" s="94"/>
      <c r="F20" s="94"/>
      <c r="G20" s="94"/>
      <c r="H20" s="44">
        <v>0.2</v>
      </c>
      <c r="I20" s="45">
        <f>I19*H20</f>
        <v>41710.184000000008</v>
      </c>
      <c r="J20" s="46"/>
      <c r="K20" s="93" t="s">
        <v>17</v>
      </c>
      <c r="L20" s="94"/>
      <c r="M20" s="94"/>
      <c r="N20" s="94"/>
      <c r="O20" s="94"/>
      <c r="P20" s="94"/>
      <c r="Q20" s="94"/>
      <c r="R20" s="44">
        <v>0.2</v>
      </c>
      <c r="S20" s="45">
        <f>S19*R20</f>
        <v>0</v>
      </c>
      <c r="T20" s="46"/>
      <c r="U20" s="46"/>
      <c r="V20" s="46"/>
      <c r="W20" s="46"/>
      <c r="X20" s="46"/>
      <c r="Y20" s="46"/>
      <c r="Z20" s="46"/>
      <c r="AA20" s="46"/>
      <c r="AB20" s="46"/>
      <c r="AC20" s="46"/>
    </row>
    <row r="21" spans="1:29" s="47" customFormat="1" ht="15.75" customHeight="1" thickBot="1" x14ac:dyDescent="0.3">
      <c r="A21" s="43"/>
      <c r="B21" s="95" t="s">
        <v>8</v>
      </c>
      <c r="C21" s="96"/>
      <c r="D21" s="96"/>
      <c r="E21" s="96"/>
      <c r="F21" s="96"/>
      <c r="G21" s="96"/>
      <c r="H21" s="97"/>
      <c r="I21" s="48">
        <f>I19+I20</f>
        <v>250261.10400000002</v>
      </c>
      <c r="J21" s="46"/>
      <c r="K21" s="95" t="s">
        <v>8</v>
      </c>
      <c r="L21" s="96"/>
      <c r="M21" s="96"/>
      <c r="N21" s="96"/>
      <c r="O21" s="96"/>
      <c r="P21" s="96"/>
      <c r="Q21" s="96"/>
      <c r="R21" s="97"/>
      <c r="S21" s="48">
        <f>S19+S20</f>
        <v>0</v>
      </c>
      <c r="T21" s="46"/>
      <c r="U21" s="46"/>
      <c r="V21" s="46"/>
      <c r="W21" s="46"/>
      <c r="X21" s="46"/>
      <c r="Y21" s="46"/>
      <c r="Z21" s="46"/>
      <c r="AA21" s="46"/>
      <c r="AB21" s="46"/>
      <c r="AC21" s="46"/>
    </row>
    <row r="22" spans="1:29" s="15" customFormat="1" ht="15.75" customHeight="1" x14ac:dyDescent="0.25">
      <c r="A22" s="9"/>
      <c r="B22" s="10"/>
      <c r="C22" s="26"/>
      <c r="D22" s="10"/>
      <c r="E22" s="10"/>
      <c r="F22" s="62"/>
      <c r="G22" s="62"/>
      <c r="H22" s="63"/>
      <c r="I22" s="11"/>
      <c r="J22" s="12"/>
      <c r="K22" s="13"/>
      <c r="L22" s="13"/>
      <c r="M22" s="13"/>
      <c r="N22" s="13"/>
      <c r="O22" s="66"/>
      <c r="P22" s="66"/>
      <c r="Q22" s="66"/>
      <c r="R22" s="67"/>
      <c r="S22" s="14"/>
      <c r="T22" s="12"/>
      <c r="U22" s="12"/>
      <c r="V22" s="12"/>
      <c r="W22" s="12"/>
      <c r="X22" s="12"/>
      <c r="Y22" s="12"/>
      <c r="Z22" s="12"/>
      <c r="AA22" s="12"/>
      <c r="AB22" s="12"/>
      <c r="AC22" s="12"/>
    </row>
    <row r="23" spans="1:29" x14ac:dyDescent="0.25">
      <c r="AC23" s="1"/>
    </row>
  </sheetData>
  <mergeCells count="15">
    <mergeCell ref="B19:H19"/>
    <mergeCell ref="K19:R19"/>
    <mergeCell ref="B20:G20"/>
    <mergeCell ref="K20:Q20"/>
    <mergeCell ref="B21:H21"/>
    <mergeCell ref="K21:R21"/>
    <mergeCell ref="B10:I10"/>
    <mergeCell ref="K10:R10"/>
    <mergeCell ref="B1:S1"/>
    <mergeCell ref="B3:G3"/>
    <mergeCell ref="B4:I4"/>
    <mergeCell ref="B7:I7"/>
    <mergeCell ref="K7:S7"/>
    <mergeCell ref="C9:I9"/>
    <mergeCell ref="K9:S9"/>
  </mergeCells>
  <pageMargins left="0.70866141732283472" right="0.70866141732283472" top="0.74803149606299213" bottom="0.74803149606299213" header="0.31496062992125984" footer="0.31496062992125984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ЕАО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Хахулина Виктория Сергеевна</cp:lastModifiedBy>
  <cp:lastPrinted>2018-11-06T04:31:20Z</cp:lastPrinted>
  <dcterms:created xsi:type="dcterms:W3CDTF">2018-05-22T01:14:50Z</dcterms:created>
  <dcterms:modified xsi:type="dcterms:W3CDTF">2019-10-14T05:37:23Z</dcterms:modified>
</cp:coreProperties>
</file>