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9" i="1" l="1"/>
  <c r="I17" i="1"/>
  <c r="I16" i="1"/>
  <c r="I18" i="1" l="1"/>
  <c r="I20" i="1" l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<sst xmlns="http://schemas.openxmlformats.org/spreadsheetml/2006/main" count="33" uniqueCount="32">
  <si>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</si>
  <si>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</si>
  <si>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</si>
  <si>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</si>
  <si>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</si>
  <si>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</si>
  <si>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</si>
  <si>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</si>
  <si>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>Составлен(а) в текущих (прогнозных) ценах по состоянию на ______________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</si>
  <si>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</si>
  <si>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</si>
  <si>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</si>
  <si>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</si>
  <si>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Кабельные линии напряжением до 35 кВ. Интервалы протяженности до 500 м</t>
  </si>
  <si>
    <t>на проектные (изыскательские) работы (КЛ до 500 м - 1 км)</t>
  </si>
  <si>
    <t>Проверил: ___________________________</t>
  </si>
  <si>
    <t>"____" _____________ 2019 г.</t>
  </si>
  <si>
    <t>"____" _______________2019 г.</t>
  </si>
  <si>
    <t>Смета №89</t>
  </si>
  <si>
    <t>2 кв. 2019 с учётом прогнозного уровня цен на 2020 год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</si>
  <si>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</si>
  <si>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</si>
  <si>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</si>
  <si>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</si>
  <si>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</si>
  <si>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п.2
A=7,763 тыс.руб; B=0.042 тыс.руб;
Коэфф.перехода в тек.цены:
Ктек = 4,15/4,23 (средн. 4.19) - инд.2 кв.2019г.к 01.01.2001 на пр./из. раб. (Письмо Минстроя России № 17798-ДВ_09 от 17.05.2019)
</t>
  </si>
  <si>
    <t>(A + B) * Ктек
(7,763 тыс.руб. + 0.042 тыс.руб.) * 4,19</t>
  </si>
  <si>
    <t>Письмо ПАО "РусГидро" от 12.12.18 № 7285.35</t>
  </si>
  <si>
    <r>
      <t xml:space="preserve">Коэф-т 1.044 от </t>
    </r>
    <r>
      <rPr>
        <sz val="10"/>
        <color indexed="10"/>
        <rFont val="Arial"/>
        <family val="2"/>
        <charset val="204"/>
      </rPr>
      <t>п.3</t>
    </r>
  </si>
  <si>
    <t>прогнозный индекс 
дефлятор 2019-2020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</si>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</sst>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5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wrapText="1"/>
    </xf>
    <xf numFmtId="0" fontId="0" fillId="0" borderId="10" xfId="0" applyNumberFormat="1" applyFont="1" applyBorder="1" applyAlignment="1">
      <alignment horizontal="center" wrapText="1"/>
    </xf>
    <xf numFmtId="0" fontId="0" fillId="0" borderId="11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6</v>
      </c>
      <c r="B1" s="22"/>
      <c r="C1" s="23"/>
      <c r="D1" s="24"/>
      <c r="E1" s="25"/>
      <c r="F1" s="26"/>
      <c r="G1" s="12"/>
      <c r="H1" s="27"/>
      <c r="I1" s="28" t="s">
        <v>7</v>
      </c>
      <c r="J1" s="27"/>
      <c r="K1" s="27"/>
      <c r="L1" s="27"/>
      <c r="M1" s="27"/>
      <c r="N1" s="27"/>
      <c r="P1" s="12"/>
      <c r="Q1" s="12"/>
    </row>
    <row r="2" spans="1:17" s="29" customFormat="1" ht="15.75" outlineLevel="1" x14ac:dyDescent="0.25">
      <c r="A2" s="30" t="s">
        <v>10</v>
      </c>
      <c r="B2" s="22"/>
      <c r="C2" s="23"/>
      <c r="D2" s="24"/>
      <c r="E2" s="25"/>
      <c r="F2" s="26"/>
      <c r="G2" s="12"/>
      <c r="H2" s="27"/>
      <c r="I2" s="26" t="s">
        <v>30</v>
      </c>
      <c r="J2" s="27"/>
      <c r="K2" s="27"/>
      <c r="L2" s="27"/>
      <c r="M2" s="27"/>
      <c r="N2" s="27"/>
      <c r="P2" s="12"/>
      <c r="Q2" s="12"/>
    </row>
    <row r="3" spans="1:17" s="29" customFormat="1" ht="15.75" outlineLevel="1" x14ac:dyDescent="0.25">
      <c r="A3" s="30" t="s">
        <v>11</v>
      </c>
      <c r="B3" s="22"/>
      <c r="C3" s="23"/>
      <c r="D3" s="24"/>
      <c r="E3" s="25"/>
      <c r="F3" s="26"/>
      <c r="G3" s="12"/>
      <c r="H3" s="27"/>
      <c r="I3" s="56"/>
      <c r="J3" s="27"/>
      <c r="K3" s="27"/>
      <c r="L3" s="27"/>
      <c r="M3" s="27"/>
      <c r="N3" s="27"/>
      <c r="P3" s="12"/>
      <c r="Q3" s="12"/>
    </row>
    <row r="4" spans="1:17" s="29" customFormat="1" ht="15.75" outlineLevel="1" x14ac:dyDescent="0.25">
      <c r="A4" s="30" t="s">
        <v>12</v>
      </c>
      <c r="B4" s="22"/>
      <c r="C4" s="23"/>
      <c r="D4" s="24"/>
      <c r="E4" s="25"/>
      <c r="F4" s="26"/>
      <c r="G4" s="12"/>
      <c r="H4" s="27"/>
      <c r="I4" s="26" t="s">
        <v>31</v>
      </c>
      <c r="J4" s="27"/>
      <c r="K4" s="27"/>
      <c r="L4" s="27"/>
      <c r="M4" s="27"/>
      <c r="N4" s="27"/>
      <c r="P4" s="12"/>
      <c r="Q4" s="12"/>
    </row>
    <row r="5" spans="1:17" s="29" customFormat="1" ht="15.75" outlineLevel="1" x14ac:dyDescent="0.25">
      <c r="A5" s="30" t="s">
        <v>16</v>
      </c>
      <c r="B5" s="22"/>
      <c r="C5" s="23"/>
      <c r="D5" s="24"/>
      <c r="E5" s="25"/>
      <c r="F5" s="26"/>
      <c r="G5" s="12"/>
      <c r="H5" s="27"/>
      <c r="I5" s="26" t="s">
        <v>17</v>
      </c>
      <c r="J5" s="27"/>
      <c r="K5" s="27"/>
      <c r="L5" s="27"/>
      <c r="M5" s="27"/>
      <c r="N5" s="27"/>
      <c r="P5" s="12"/>
      <c r="Q5" s="12"/>
    </row>
    <row r="6" spans="1:17" x14ac:dyDescent="0.2">
      <c r="A6" s="13"/>
      <c r="B6" s="14"/>
      <c r="C6" s="15"/>
      <c r="D6" s="16"/>
      <c r="E6" s="3"/>
      <c r="F6" s="17"/>
      <c r="G6" s="17"/>
      <c r="H6" s="13"/>
    </row>
    <row r="9" spans="1:17" ht="12.75" customHeight="1" x14ac:dyDescent="0.2">
      <c r="A9" s="44" t="s">
        <v>18</v>
      </c>
      <c r="B9" s="44"/>
      <c r="C9" s="44"/>
      <c r="D9" s="44"/>
      <c r="E9" s="44"/>
      <c r="F9" s="44"/>
      <c r="G9" s="44"/>
      <c r="H9" s="44"/>
      <c r="I9" s="44"/>
    </row>
    <row r="10" spans="1:17" x14ac:dyDescent="0.2">
      <c r="A10" s="45" t="s">
        <v>14</v>
      </c>
      <c r="B10" s="45"/>
      <c r="C10" s="45"/>
      <c r="D10" s="45"/>
      <c r="E10" s="45"/>
      <c r="F10" s="45"/>
      <c r="G10" s="45"/>
      <c r="H10" s="45"/>
      <c r="I10" s="45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8"/>
      <c r="B12" s="19" t="s">
        <v>8</v>
      </c>
      <c r="C12" s="31"/>
      <c r="E12" s="20"/>
      <c r="F12" s="20"/>
      <c r="G12" s="20"/>
      <c r="H12" s="46" t="s">
        <v>19</v>
      </c>
      <c r="I12" s="46"/>
      <c r="J12" s="32"/>
      <c r="K12" s="12"/>
      <c r="L12" s="12"/>
      <c r="M12" s="12"/>
      <c r="N12" s="12"/>
      <c r="O12" s="1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33" t="s">
        <v>20</v>
      </c>
      <c r="B14" s="50" t="s">
        <v>21</v>
      </c>
      <c r="C14" s="51"/>
      <c r="D14" s="50" t="s">
        <v>22</v>
      </c>
      <c r="E14" s="52"/>
      <c r="F14" s="52"/>
      <c r="G14" s="51"/>
      <c r="H14" s="34" t="s">
        <v>23</v>
      </c>
      <c r="I14" s="33" t="s">
        <v>24</v>
      </c>
    </row>
    <row r="15" spans="1:17" ht="12.75" customHeight="1" x14ac:dyDescent="0.2">
      <c r="A15" s="35">
        <v>1</v>
      </c>
      <c r="B15" s="53">
        <v>2</v>
      </c>
      <c r="C15" s="54"/>
      <c r="D15" s="53">
        <v>3</v>
      </c>
      <c r="E15" s="55"/>
      <c r="F15" s="55"/>
      <c r="G15" s="54"/>
      <c r="H15" s="35">
        <v>4</v>
      </c>
      <c r="I15" s="35">
        <v>5</v>
      </c>
    </row>
    <row r="16" spans="1:17" ht="216.75" customHeight="1" x14ac:dyDescent="0.2">
      <c r="A16" s="7">
        <v>1</v>
      </c>
      <c r="B16" s="47" t="s">
        <v>13</v>
      </c>
      <c r="C16" s="48"/>
      <c r="D16" s="47" t="s">
        <v>25</v>
      </c>
      <c r="E16" s="49"/>
      <c r="F16" s="49"/>
      <c r="G16" s="48"/>
      <c r="H16" s="6" t="s">
        <v>26</v>
      </c>
      <c r="I16" s="8">
        <f>ROUND(((7.763  + 0.042) * 4.19) * 1000,2)</f>
        <v>32702.95</v>
      </c>
    </row>
    <row r="17" spans="1:9" ht="12.75" customHeight="1" x14ac:dyDescent="0.2">
      <c r="A17" s="10">
        <v>2</v>
      </c>
      <c r="B17" s="36" t="s">
        <v>0</v>
      </c>
      <c r="C17" s="38"/>
      <c r="D17" s="36"/>
      <c r="E17" s="37"/>
      <c r="F17" s="37"/>
      <c r="G17" s="38"/>
      <c r="H17" s="9"/>
      <c r="I17" s="11">
        <f>ROUND(($I$16),2)</f>
        <v>32702.95</v>
      </c>
    </row>
    <row r="18" spans="1:9" ht="25.5" customHeight="1" x14ac:dyDescent="0.2">
      <c r="A18" s="7">
        <v>3</v>
      </c>
      <c r="B18" s="47" t="s">
        <v>1</v>
      </c>
      <c r="C18" s="48"/>
      <c r="D18" s="39" t="s">
        <v>9</v>
      </c>
      <c r="E18" s="40"/>
      <c r="F18" s="40"/>
      <c r="G18" s="41"/>
      <c r="H18" s="6" t="s">
        <v>2</v>
      </c>
      <c r="I18" s="8">
        <f>ROUND(($I$17) * 1.234 * 1,2)</f>
        <v>40355.440000000002</v>
      </c>
    </row>
    <row r="19" spans="1:9" ht="37.5" customHeight="1" x14ac:dyDescent="0.2">
      <c r="A19" s="7">
        <v>4</v>
      </c>
      <c r="B19" s="47" t="s">
        <v>29</v>
      </c>
      <c r="C19" s="48"/>
      <c r="D19" s="39" t="s">
        <v>27</v>
      </c>
      <c r="E19" s="40"/>
      <c r="F19" s="40"/>
      <c r="G19" s="41"/>
      <c r="H19" s="6" t="s">
        <v>28</v>
      </c>
      <c r="I19" s="8">
        <f>I18*1.044</f>
        <v>42131.079360000003</v>
      </c>
    </row>
    <row r="20" spans="1:9" ht="25.5" customHeight="1" x14ac:dyDescent="0.2">
      <c r="A20" s="10"/>
      <c r="B20" s="36" t="s">
        <v>3</v>
      </c>
      <c r="C20" s="38"/>
      <c r="D20" s="36"/>
      <c r="E20" s="37"/>
      <c r="F20" s="37"/>
      <c r="G20" s="38"/>
      <c r="H20" s="9"/>
      <c r="I20" s="11">
        <f>SUM(I19:I19)</f>
        <v>42131.079360000003</v>
      </c>
    </row>
    <row r="21" spans="1:9" ht="27" customHeight="1" x14ac:dyDescent="0.2"/>
    <row r="22" spans="1:9" x14ac:dyDescent="0.2">
      <c r="C22" s="42" t="s">
        <v>4</v>
      </c>
      <c r="D22" s="42"/>
      <c r="E22" s="42"/>
      <c r="F22" s="42"/>
      <c r="G22" s="42"/>
      <c r="H22" s="42"/>
      <c r="I22" s="42"/>
    </row>
    <row r="23" spans="1:9" x14ac:dyDescent="0.2">
      <c r="C23" s="43" t="s">
        <v>5</v>
      </c>
      <c r="D23" s="43"/>
      <c r="E23" s="43"/>
      <c r="F23" s="43"/>
      <c r="G23" s="43"/>
      <c r="H23" s="43"/>
      <c r="I23" s="43"/>
    </row>
    <row r="25" spans="1:9" x14ac:dyDescent="0.2">
      <c r="C25" s="42" t="s">
        <v>15</v>
      </c>
      <c r="D25" s="42"/>
      <c r="E25" s="42"/>
      <c r="F25" s="42"/>
      <c r="G25" s="42"/>
      <c r="H25" s="42"/>
      <c r="I25" s="42"/>
    </row>
    <row r="26" spans="1:9" x14ac:dyDescent="0.2">
      <c r="C26" s="43" t="s">
        <v>5</v>
      </c>
      <c r="D26" s="43"/>
      <c r="E26" s="43"/>
      <c r="F26" s="43"/>
      <c r="G26" s="43"/>
      <c r="H26" s="43"/>
      <c r="I26" s="43"/>
    </row>
  </sheetData>
  <mergeCells count="21">
    <mergeCell ref="C25:I25"/>
    <mergeCell ref="C26:I26"/>
    <mergeCell ref="A9:I9"/>
    <mergeCell ref="A10:I10"/>
    <mergeCell ref="H12:I12"/>
    <mergeCell ref="B16:C16"/>
    <mergeCell ref="D16:G16"/>
    <mergeCell ref="B14:C14"/>
    <mergeCell ref="D14:G14"/>
    <mergeCell ref="B15:C15"/>
    <mergeCell ref="D15:G15"/>
    <mergeCell ref="D17:G17"/>
    <mergeCell ref="B17:C17"/>
    <mergeCell ref="D19:G19"/>
    <mergeCell ref="C22:I22"/>
    <mergeCell ref="C23:I23"/>
    <mergeCell ref="B20:C20"/>
    <mergeCell ref="D20:G20"/>
    <mergeCell ref="B18:C18"/>
    <mergeCell ref="D18:G18"/>
    <mergeCell ref="B19:C19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2018-08-29T04:13:23Z</cp:lastPrinted>
  <dcterms:created xsi:type="dcterms:W3CDTF">2009-10-12T11:06:46Z</dcterms:created>
  <dcterms:modified xsi:type="dcterms:W3CDTF">2019-09-05T23:23:29Z</dcterms:modified>
</cp:coreProperties>
</file>