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shamshur_aa\Desktop\Excel\"/>
    </mc:Choice>
  </mc:AlternateContent>
  <bookViews>
    <workbookView xWindow="0" yWindow="240" windowWidth="15480" windowHeight="718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6" i="1" l="1"/>
  <c r="I17" i="1" l="1"/>
  <c r="I18" i="1" s="1"/>
  <c r="I19" i="1" s="1"/>
  <c r="I20" i="1" l="1"/>
</calcChain>
</file>

<file path=xl/sharedStrings.xml><?xml version="1.0" encoding="utf-8"?>
<sst xmlns="http://schemas.openxmlformats.org/spreadsheetml/2006/main" count="33" uniqueCount="32">
  <si>
    <t>Итого по смете:</t>
  </si>
  <si>
    <t>Дальневосточный коэффициент</t>
  </si>
  <si>
    <t>Коэф-т 1,234 от п.2</t>
  </si>
  <si>
    <t>Всего по смете:</t>
  </si>
  <si>
    <t>Составил: ___________________________</t>
  </si>
  <si>
    <t>(должность, подпись, расшифровка)</t>
  </si>
  <si>
    <t>Составлен(а) в текущих (прогнозных) ценах по состоянию на ______________</t>
  </si>
  <si>
    <t>СОГЛАСОВАНО:</t>
  </si>
  <si>
    <t>УТВЕРЖДАЮ:</t>
  </si>
  <si>
    <t>Приморский РЦЦС от 29.09.2011</t>
  </si>
  <si>
    <t xml:space="preserve">Заместитель главного </t>
  </si>
  <si>
    <t>инженера по ПР и ТП</t>
  </si>
  <si>
    <t>___________ А.С. Боровский</t>
  </si>
  <si>
    <t>Проверил: ___________________________</t>
  </si>
  <si>
    <t>"____" _____________ 2019 г.</t>
  </si>
  <si>
    <t>"____" _______________2019 г.</t>
  </si>
  <si>
    <t>2 кв. 2019 с учётом прогнозного уровня цен на 2020 год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</si>
  <si>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</si>
  <si>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</si>
  <si>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</si>
  <si>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</si>
  <si>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</si>
  <si>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прогнозный индекс 
дефлятор 2019-2020</t>
  </si>
  <si>
    <t>Письмо ПАО "РусГидро" от 12.12.18 № 7285.35</t>
  </si>
  <si>
    <r>
      <t xml:space="preserve">Коэф-т 1.044 от </t>
    </r>
    <r>
      <rPr>
        <sz val="10"/>
        <color indexed="10"/>
        <rFont val="Arial"/>
        <family val="2"/>
        <charset val="204"/>
      </rPr>
      <t>п.3</t>
    </r>
  </si>
  <si>
    <t>Трансформаторные подстанции напряжением 6-20/0,4 кВ. Комплектная двухтрансформаторная с количеством вводов высокого напряжения до двух без выключателей высокого напряжения, мощностью до 2х630кВ А.</t>
  </si>
  <si>
    <t>Коммунальные инженерные сети и сооружения, 2012 г. Раздел 3. Таблица 37. Трансформаторные подстанции напряжением 6-20/0,4-10 кВ, распределительные и секционирующие пункты напряжением 6-20 кВ, п.2
A=20.8 тыс.руб; 
Коэфф.перехода в тек.цены:
Ктек = 4,15/4,23 (средн. 4.19) - инд.2 кв.2019г.к 01.01.2001 на пр./из. раб. (Письмо Минстроя России № 17798-ДВ_09 от 17.05.2019)
Стадия: Рабочая документация 
Кст = 0,5</t>
  </si>
  <si>
    <t>A * Ктек * Кст
20.8 тыс.руб * 4,19 * 0,5</t>
  </si>
  <si>
    <t>на проектные (изыскательские) работы (КТПН)</t>
  </si>
  <si>
    <t>Смета №93</t>
  </si>
  <si>
    <t>Директор</t>
  </si>
  <si>
    <t>___________ С.И. Чутенко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</si>
</sst>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Fill="1" applyAlignment="1">
      <alignment wrapText="1"/>
    </xf>
    <xf numFmtId="0" fontId="4" fillId="0" borderId="0" xfId="0" applyFont="1" applyAlignment="1">
      <alignment horizontal="right" vertical="top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2" fillId="0" borderId="0" xfId="0" applyFont="1"/>
    <xf numFmtId="0" fontId="10" fillId="0" borderId="0" xfId="1" applyFont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left" vertical="top" wrapText="1"/>
    </xf>
    <xf numFmtId="0" fontId="0" fillId="0" borderId="5" xfId="0" applyNumberFormat="1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10" xfId="0" applyNumberFormat="1" applyFont="1" applyBorder="1" applyAlignment="1">
      <alignment horizontal="left" vertical="top" wrapText="1"/>
    </xf>
    <xf numFmtId="0" fontId="3" fillId="0" borderId="11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10" fillId="0" borderId="0" xfId="0" applyFont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9"/>
  <sheetViews>
    <sheetView tabSelected="1" workbookViewId="0">
      <selection activeCell="I1" sqref="I1:I5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31" customFormat="1" ht="15.75" outlineLevel="2" x14ac:dyDescent="0.25">
      <c r="A1" s="23" t="s">
        <v>7</v>
      </c>
      <c r="B1" s="24"/>
      <c r="C1" s="25"/>
      <c r="D1" s="26"/>
      <c r="E1" s="27"/>
      <c r="F1" s="28"/>
      <c r="G1" s="22"/>
      <c r="H1" s="29"/>
      <c r="I1" s="30" t="s">
        <v>8</v>
      </c>
      <c r="J1" s="29"/>
      <c r="K1" s="29"/>
      <c r="L1" s="29"/>
      <c r="M1" s="29"/>
      <c r="N1" s="29"/>
      <c r="P1" s="22"/>
      <c r="Q1" s="22"/>
    </row>
    <row r="2" spans="1:17" s="31" customFormat="1" ht="15.75" outlineLevel="1" x14ac:dyDescent="0.25">
      <c r="A2" s="32" t="s">
        <v>10</v>
      </c>
      <c r="B2" s="24"/>
      <c r="C2" s="25"/>
      <c r="D2" s="26"/>
      <c r="E2" s="27"/>
      <c r="F2" s="28"/>
      <c r="G2" s="22"/>
      <c r="H2" s="29"/>
      <c r="I2" s="28" t="s">
        <v>30</v>
      </c>
      <c r="J2" s="29"/>
      <c r="K2" s="29"/>
      <c r="L2" s="29"/>
      <c r="M2" s="29"/>
      <c r="N2" s="29"/>
      <c r="P2" s="22"/>
      <c r="Q2" s="22"/>
    </row>
    <row r="3" spans="1:17" s="31" customFormat="1" ht="15.75" outlineLevel="1" x14ac:dyDescent="0.25">
      <c r="A3" s="32" t="s">
        <v>11</v>
      </c>
      <c r="B3" s="24"/>
      <c r="C3" s="25"/>
      <c r="D3" s="26"/>
      <c r="E3" s="27"/>
      <c r="F3" s="28"/>
      <c r="G3" s="22"/>
      <c r="H3" s="29"/>
      <c r="I3" s="62"/>
      <c r="J3" s="29"/>
      <c r="K3" s="29"/>
      <c r="L3" s="29"/>
      <c r="M3" s="29"/>
      <c r="N3" s="29"/>
      <c r="P3" s="22"/>
      <c r="Q3" s="22"/>
    </row>
    <row r="4" spans="1:17" s="31" customFormat="1" ht="15.75" outlineLevel="1" x14ac:dyDescent="0.25">
      <c r="A4" s="32" t="s">
        <v>12</v>
      </c>
      <c r="B4" s="24"/>
      <c r="C4" s="25"/>
      <c r="D4" s="26"/>
      <c r="E4" s="27"/>
      <c r="F4" s="28"/>
      <c r="G4" s="22"/>
      <c r="H4" s="29"/>
      <c r="I4" s="28" t="s">
        <v>31</v>
      </c>
      <c r="J4" s="29"/>
      <c r="K4" s="29"/>
      <c r="L4" s="29"/>
      <c r="M4" s="29"/>
      <c r="N4" s="29"/>
      <c r="P4" s="22"/>
      <c r="Q4" s="22"/>
    </row>
    <row r="5" spans="1:17" s="31" customFormat="1" ht="15.75" outlineLevel="1" x14ac:dyDescent="0.25">
      <c r="A5" s="32" t="s">
        <v>14</v>
      </c>
      <c r="B5" s="24"/>
      <c r="C5" s="25"/>
      <c r="D5" s="26"/>
      <c r="E5" s="27"/>
      <c r="F5" s="28"/>
      <c r="G5" s="22"/>
      <c r="H5" s="29"/>
      <c r="I5" s="28" t="s">
        <v>15</v>
      </c>
      <c r="J5" s="29"/>
      <c r="K5" s="29"/>
      <c r="L5" s="29"/>
      <c r="M5" s="29"/>
      <c r="N5" s="29"/>
      <c r="P5" s="22"/>
      <c r="Q5" s="22"/>
    </row>
    <row r="6" spans="1:17" x14ac:dyDescent="0.2">
      <c r="A6" s="33"/>
      <c r="B6" s="34"/>
      <c r="C6" s="35"/>
      <c r="D6" s="36"/>
      <c r="E6" s="3"/>
      <c r="F6" s="37"/>
      <c r="G6" s="37"/>
      <c r="H6" s="33"/>
    </row>
    <row r="9" spans="1:17" ht="12.75" customHeight="1" x14ac:dyDescent="0.2">
      <c r="A9" s="53" t="s">
        <v>29</v>
      </c>
      <c r="B9" s="53"/>
      <c r="C9" s="53"/>
      <c r="D9" s="53"/>
      <c r="E9" s="53"/>
      <c r="F9" s="53"/>
      <c r="G9" s="53"/>
      <c r="H9" s="53"/>
      <c r="I9" s="53"/>
    </row>
    <row r="10" spans="1:17" x14ac:dyDescent="0.2">
      <c r="A10" s="54" t="s">
        <v>28</v>
      </c>
      <c r="B10" s="54"/>
      <c r="C10" s="54"/>
      <c r="D10" s="54"/>
      <c r="E10" s="54"/>
      <c r="F10" s="54"/>
      <c r="G10" s="54"/>
      <c r="H10" s="54"/>
      <c r="I10" s="54"/>
    </row>
    <row r="11" spans="1:17" x14ac:dyDescent="0.2">
      <c r="D11" s="4"/>
      <c r="E11" s="4"/>
      <c r="F11" s="4"/>
      <c r="G11" s="4"/>
    </row>
    <row r="12" spans="1:17" s="31" customFormat="1" ht="29.25" customHeight="1" x14ac:dyDescent="0.25">
      <c r="A12" s="19"/>
      <c r="B12" s="20" t="s">
        <v>6</v>
      </c>
      <c r="C12" s="38"/>
      <c r="E12" s="21"/>
      <c r="F12" s="21"/>
      <c r="G12" s="21"/>
      <c r="H12" s="55" t="s">
        <v>16</v>
      </c>
      <c r="I12" s="55"/>
      <c r="J12" s="39"/>
      <c r="K12" s="22"/>
      <c r="L12" s="22"/>
      <c r="M12" s="22"/>
      <c r="N12" s="22"/>
      <c r="O12" s="22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40" t="s">
        <v>17</v>
      </c>
      <c r="B14" s="56" t="s">
        <v>18</v>
      </c>
      <c r="C14" s="57"/>
      <c r="D14" s="56" t="s">
        <v>19</v>
      </c>
      <c r="E14" s="58"/>
      <c r="F14" s="58"/>
      <c r="G14" s="57"/>
      <c r="H14" s="41" t="s">
        <v>20</v>
      </c>
      <c r="I14" s="40" t="s">
        <v>21</v>
      </c>
    </row>
    <row r="15" spans="1:17" ht="12.75" customHeight="1" x14ac:dyDescent="0.2">
      <c r="A15" s="6">
        <v>1</v>
      </c>
      <c r="B15" s="59">
        <v>2</v>
      </c>
      <c r="C15" s="60"/>
      <c r="D15" s="59">
        <v>3</v>
      </c>
      <c r="E15" s="61"/>
      <c r="F15" s="61"/>
      <c r="G15" s="60"/>
      <c r="H15" s="6">
        <v>4</v>
      </c>
      <c r="I15" s="6">
        <v>5</v>
      </c>
    </row>
    <row r="16" spans="1:17" ht="229.5" customHeight="1" x14ac:dyDescent="0.2">
      <c r="A16" s="10">
        <v>1</v>
      </c>
      <c r="B16" s="47" t="s">
        <v>25</v>
      </c>
      <c r="C16" s="48"/>
      <c r="D16" s="47" t="s">
        <v>26</v>
      </c>
      <c r="E16" s="49"/>
      <c r="F16" s="49"/>
      <c r="G16" s="48"/>
      <c r="H16" s="9" t="s">
        <v>27</v>
      </c>
      <c r="I16" s="11">
        <f>ROUND((20.8  * 4.19 * 0.5) * 1000,2)</f>
        <v>43576</v>
      </c>
    </row>
    <row r="17" spans="1:9" ht="12.75" customHeight="1" x14ac:dyDescent="0.2">
      <c r="A17" s="13">
        <v>2</v>
      </c>
      <c r="B17" s="44" t="s">
        <v>0</v>
      </c>
      <c r="C17" s="46"/>
      <c r="D17" s="44"/>
      <c r="E17" s="45"/>
      <c r="F17" s="45"/>
      <c r="G17" s="46"/>
      <c r="H17" s="12"/>
      <c r="I17" s="14">
        <f>ROUND(($I$16),2)</f>
        <v>43576</v>
      </c>
    </row>
    <row r="18" spans="1:9" ht="25.5" customHeight="1" x14ac:dyDescent="0.2">
      <c r="A18" s="10">
        <v>3</v>
      </c>
      <c r="B18" s="47" t="s">
        <v>1</v>
      </c>
      <c r="C18" s="48"/>
      <c r="D18" s="50" t="s">
        <v>9</v>
      </c>
      <c r="E18" s="51"/>
      <c r="F18" s="51"/>
      <c r="G18" s="52"/>
      <c r="H18" s="9" t="s">
        <v>2</v>
      </c>
      <c r="I18" s="11">
        <f>ROUND(($I$17) * 1.234 * 1,2)</f>
        <v>53772.78</v>
      </c>
    </row>
    <row r="19" spans="1:9" ht="39.75" customHeight="1" x14ac:dyDescent="0.2">
      <c r="A19" s="10">
        <v>4</v>
      </c>
      <c r="B19" s="47" t="s">
        <v>22</v>
      </c>
      <c r="C19" s="48"/>
      <c r="D19" s="50" t="s">
        <v>23</v>
      </c>
      <c r="E19" s="51"/>
      <c r="F19" s="51"/>
      <c r="G19" s="52"/>
      <c r="H19" s="9" t="s">
        <v>24</v>
      </c>
      <c r="I19" s="11">
        <f>I18*1.044</f>
        <v>56138.782319999998</v>
      </c>
    </row>
    <row r="20" spans="1:9" ht="25.5" customHeight="1" x14ac:dyDescent="0.2">
      <c r="A20" s="13"/>
      <c r="B20" s="44" t="s">
        <v>3</v>
      </c>
      <c r="C20" s="46"/>
      <c r="D20" s="44"/>
      <c r="E20" s="45"/>
      <c r="F20" s="45"/>
      <c r="G20" s="46"/>
      <c r="H20" s="12"/>
      <c r="I20" s="14">
        <f>SUM(I19:I19)</f>
        <v>56138.782319999998</v>
      </c>
    </row>
    <row r="23" spans="1:9" x14ac:dyDescent="0.2">
      <c r="C23" s="42" t="s">
        <v>4</v>
      </c>
      <c r="D23" s="42"/>
      <c r="E23" s="42"/>
      <c r="F23" s="42"/>
      <c r="G23" s="42"/>
      <c r="H23" s="42"/>
      <c r="I23" s="42"/>
    </row>
    <row r="24" spans="1:9" x14ac:dyDescent="0.2">
      <c r="C24" s="43" t="s">
        <v>5</v>
      </c>
      <c r="D24" s="43"/>
      <c r="E24" s="43"/>
      <c r="F24" s="43"/>
      <c r="G24" s="43"/>
      <c r="H24" s="43"/>
      <c r="I24" s="43"/>
    </row>
    <row r="25" spans="1:9" x14ac:dyDescent="0.2">
      <c r="C25" s="15"/>
      <c r="D25" s="16"/>
      <c r="E25" s="17"/>
      <c r="F25" s="15"/>
      <c r="G25" s="18"/>
      <c r="H25" s="18"/>
      <c r="I25" s="18"/>
    </row>
    <row r="26" spans="1:9" x14ac:dyDescent="0.2">
      <c r="C26" s="42" t="s">
        <v>13</v>
      </c>
      <c r="D26" s="42"/>
      <c r="E26" s="42"/>
      <c r="F26" s="42"/>
      <c r="G26" s="42"/>
      <c r="H26" s="42"/>
      <c r="I26" s="42"/>
    </row>
    <row r="27" spans="1:9" x14ac:dyDescent="0.2">
      <c r="C27" s="43" t="s">
        <v>5</v>
      </c>
      <c r="D27" s="43"/>
      <c r="E27" s="43"/>
      <c r="F27" s="43"/>
      <c r="G27" s="43"/>
      <c r="H27" s="43"/>
      <c r="I27" s="43"/>
    </row>
    <row r="28" spans="1:9" ht="24.95" customHeight="1" x14ac:dyDescent="0.2">
      <c r="A28" s="8"/>
      <c r="B28" s="8"/>
      <c r="C28" s="8"/>
      <c r="D28" s="7"/>
      <c r="E28" s="8"/>
      <c r="F28" s="8"/>
      <c r="G28" s="8"/>
      <c r="H28" s="8"/>
      <c r="I28" s="8"/>
    </row>
    <row r="29" spans="1:9" x14ac:dyDescent="0.2">
      <c r="A29" s="8"/>
      <c r="B29" s="8"/>
      <c r="C29" s="8"/>
      <c r="D29" s="8"/>
      <c r="E29" s="8"/>
      <c r="F29" s="8"/>
      <c r="G29" s="8"/>
      <c r="H29" s="8"/>
      <c r="I29" s="8"/>
    </row>
  </sheetData>
  <mergeCells count="21">
    <mergeCell ref="B15:C15"/>
    <mergeCell ref="D15:G15"/>
    <mergeCell ref="A9:I9"/>
    <mergeCell ref="A10:I10"/>
    <mergeCell ref="H12:I12"/>
    <mergeCell ref="B14:C14"/>
    <mergeCell ref="D14:G14"/>
    <mergeCell ref="B16:C16"/>
    <mergeCell ref="D16:G16"/>
    <mergeCell ref="B20:C20"/>
    <mergeCell ref="D20:G20"/>
    <mergeCell ref="B18:C18"/>
    <mergeCell ref="D18:G18"/>
    <mergeCell ref="B19:C19"/>
    <mergeCell ref="D19:G19"/>
    <mergeCell ref="C26:I26"/>
    <mergeCell ref="C27:I27"/>
    <mergeCell ref="C23:I23"/>
    <mergeCell ref="C24:I24"/>
    <mergeCell ref="D17:G17"/>
    <mergeCell ref="B17:C17"/>
  </mergeCells>
  <phoneticPr fontId="0" type="noConversion"/>
  <pageMargins left="0.39370078740157477" right="0.39370078740157477" top="0.42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Алексей А. Шамшур</cp:lastModifiedBy>
  <cp:lastPrinted>2019-09-05T09:00:57Z</cp:lastPrinted>
  <dcterms:created xsi:type="dcterms:W3CDTF">2009-10-12T11:06:46Z</dcterms:created>
  <dcterms:modified xsi:type="dcterms:W3CDTF">2019-09-05T23:26:02Z</dcterms:modified>
</cp:coreProperties>
</file>