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1953 ЗП не МСП\ЗД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E11" i="1" l="1"/>
  <c r="P10" i="1"/>
  <c r="O10" i="1"/>
  <c r="M10" i="1"/>
  <c r="L10" i="1"/>
  <c r="J10" i="1"/>
  <c r="I10" i="1"/>
  <c r="G10" i="1"/>
  <c r="G11" i="1" l="1"/>
  <c r="O11" i="1" l="1"/>
  <c r="P11" i="1" s="1"/>
  <c r="I11" i="1"/>
  <c r="J11" i="1"/>
  <c r="M11" i="1"/>
  <c r="I9" i="1" l="1"/>
  <c r="M9" i="1"/>
  <c r="O9" i="1"/>
  <c r="P9" i="1" s="1"/>
  <c r="L11" i="1"/>
  <c r="L9" i="1"/>
  <c r="J9" i="1"/>
  <c r="G9" i="1"/>
  <c r="P12" i="1" l="1"/>
  <c r="P13" i="1" s="1"/>
  <c r="P14" i="1" s="1"/>
  <c r="G14" i="1"/>
</calcChain>
</file>

<file path=xl/sharedStrings.xml><?xml version="1.0" encoding="utf-8"?>
<sst xmlns="http://schemas.openxmlformats.org/spreadsheetml/2006/main" count="34" uniqueCount="25">
  <si>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</si>
  <si>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</si>
  <si>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</si>
  <si>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</si>
  <si>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</si>
  <si>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</si>
  <si>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</si>
  <si>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</si>
  <si>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</si>
  <si>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</si>
  <si>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</si>
  <si>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</si>
  <si>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</si>
  <si>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</si>
  <si>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</si>
  <si>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</si>
  <si>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</si>
  <si>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</si>
  <si>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</si>
  <si>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</si>
  <si>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</si>
  <si>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</si>
  <si>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</si>
  <si>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</si>
  <si>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Реконструкция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</si>
</sst>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K16" sqref="K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6"/>
      <c r="F3" s="37">
        <v>15585116.51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1" t="s">
        <v>14</v>
      </c>
      <c r="C4" s="51"/>
      <c r="D4" s="51"/>
      <c r="E4" s="51"/>
      <c r="F4" s="51"/>
      <c r="G4" s="5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2" t="s">
        <v>13</v>
      </c>
      <c r="C7" s="53"/>
      <c r="D7" s="54"/>
      <c r="E7" s="54"/>
      <c r="F7" s="55"/>
      <c r="G7" s="56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v>1040791.88</v>
      </c>
      <c r="F9" s="13">
        <v>1</v>
      </c>
      <c r="G9" s="33">
        <f>E9*F9</f>
        <v>1040791.88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1040791.88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32">
        <v>2</v>
      </c>
      <c r="C10" s="11" t="s">
        <v>24</v>
      </c>
      <c r="D10" s="12" t="s">
        <v>22</v>
      </c>
      <c r="E10" s="12">
        <v>30160</v>
      </c>
      <c r="F10" s="13">
        <v>1</v>
      </c>
      <c r="G10" s="33">
        <f>E10*F10</f>
        <v>30160</v>
      </c>
      <c r="H10" s="1"/>
      <c r="I10" s="18">
        <f>B10</f>
        <v>2</v>
      </c>
      <c r="J10" s="19" t="str">
        <f>C10</f>
        <v>Реконструкция</v>
      </c>
      <c r="K10" s="14"/>
      <c r="L10" s="20" t="str">
        <f>D10</f>
        <v>шт</v>
      </c>
      <c r="M10" s="23">
        <f>E10</f>
        <v>30160</v>
      </c>
      <c r="N10" s="12"/>
      <c r="O10" s="20">
        <f>F10</f>
        <v>1</v>
      </c>
      <c r="P10" s="2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32">
        <v>3</v>
      </c>
      <c r="C11" s="11" t="s">
        <v>21</v>
      </c>
      <c r="D11" s="12" t="s">
        <v>22</v>
      </c>
      <c r="E11" s="12">
        <f>G12-E9-E10</f>
        <v>14514164.629999999</v>
      </c>
      <c r="F11" s="13">
        <v>1</v>
      </c>
      <c r="G11" s="33">
        <f t="shared" ref="G11" si="0">E11*F11</f>
        <v>14514164.629999999</v>
      </c>
      <c r="H11" s="1"/>
      <c r="I11" s="18">
        <f t="shared" ref="I11" si="1">B11</f>
        <v>3</v>
      </c>
      <c r="J11" s="19" t="str">
        <f t="shared" ref="J11" si="2">C11</f>
        <v>Строительно-монтажные работы</v>
      </c>
      <c r="K11" s="14"/>
      <c r="L11" s="20" t="str">
        <f t="shared" ref="L11" si="3">D11</f>
        <v>шт</v>
      </c>
      <c r="M11" s="23">
        <f t="shared" ref="M11" si="4">E11</f>
        <v>14514164.629999999</v>
      </c>
      <c r="N11" s="12"/>
      <c r="O11" s="20">
        <f t="shared" ref="O11" si="5">F11</f>
        <v>1</v>
      </c>
      <c r="P11" s="21">
        <f t="shared" ref="P11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47" t="s">
        <v>7</v>
      </c>
      <c r="C12" s="43"/>
      <c r="D12" s="43"/>
      <c r="E12" s="43"/>
      <c r="F12" s="44"/>
      <c r="G12" s="34">
        <v>15585116.51</v>
      </c>
      <c r="H12" s="1"/>
      <c r="I12" s="42" t="s">
        <v>7</v>
      </c>
      <c r="J12" s="43"/>
      <c r="K12" s="43"/>
      <c r="L12" s="43"/>
      <c r="M12" s="43"/>
      <c r="N12" s="43"/>
      <c r="O12" s="44"/>
      <c r="P12" s="15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60" t="s">
        <v>20</v>
      </c>
      <c r="C13" s="61"/>
      <c r="D13" s="61"/>
      <c r="E13" s="61"/>
      <c r="F13" s="24">
        <v>0.2</v>
      </c>
      <c r="G13" s="35">
        <f>G12*F13</f>
        <v>3117023.3020000001</v>
      </c>
      <c r="H13" s="1"/>
      <c r="I13" s="62" t="s">
        <v>20</v>
      </c>
      <c r="J13" s="61"/>
      <c r="K13" s="61"/>
      <c r="L13" s="61"/>
      <c r="M13" s="61"/>
      <c r="N13" s="61"/>
      <c r="O13" s="24">
        <v>0.2</v>
      </c>
      <c r="P13" s="16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8" t="s">
        <v>8</v>
      </c>
      <c r="C14" s="49"/>
      <c r="D14" s="49"/>
      <c r="E14" s="49"/>
      <c r="F14" s="50"/>
      <c r="G14" s="36">
        <f>G12+G13</f>
        <v>18702139.811999999</v>
      </c>
      <c r="H14" s="1"/>
      <c r="I14" s="57" t="s">
        <v>8</v>
      </c>
      <c r="J14" s="58"/>
      <c r="K14" s="58"/>
      <c r="L14" s="58"/>
      <c r="M14" s="58"/>
      <c r="N14" s="58"/>
      <c r="O14" s="59"/>
      <c r="P14" s="17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9" customFormat="1" ht="15.75" customHeight="1" x14ac:dyDescent="0.25">
      <c r="A15" s="25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18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19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3">
    <mergeCell ref="B17:G17"/>
    <mergeCell ref="I7:P7"/>
    <mergeCell ref="I12:O12"/>
    <mergeCell ref="B16:G16"/>
    <mergeCell ref="B1:P1"/>
    <mergeCell ref="B3:E3"/>
    <mergeCell ref="B12:F12"/>
    <mergeCell ref="B14:F14"/>
    <mergeCell ref="B4:G4"/>
    <mergeCell ref="B7:G7"/>
    <mergeCell ref="I14:O14"/>
    <mergeCell ref="B13:E13"/>
    <mergeCell ref="I13:N13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2019-08-01T04:17:40Z</dcterms:modified>
</cp:coreProperties>
</file>