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L28" i="36" l="1"/>
  <c r="N24" i="36"/>
  <c r="T24" i="36" s="1"/>
  <c r="T25" i="36" s="1"/>
  <c r="T26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T28" i="36" l="1"/>
  <c r="T29" i="36" s="1"/>
  <c r="S21" i="35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T30" i="36" l="1"/>
  <c r="S23" i="35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T31" i="36" l="1"/>
  <c r="T32" i="36" s="1"/>
  <c r="S31" i="35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<sst xmlns="http://schemas.openxmlformats.org/spreadsheetml/2006/main" count="473" uniqueCount="73">
  <si>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</si>
  <si>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</si>
  <si>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</si>
  <si>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</si>
  <si>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</si>
  <si>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</si>
  <si>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</si>
  <si>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</si>
  <si>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</si>
  <si>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</si>
  <si>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</si>
  <si>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</si>
  <si>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</si>
  <si>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</si>
  <si>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</si>
  <si>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</si>
  <si>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</si>
  <si>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</si>
  <si>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</si>
  <si>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</si>
  <si>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</si>
  <si>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</si>
  <si>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</si>
  <si>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</si>
  <si>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</si>
  <si>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</si>
  <si>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</si>
  <si>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</si>
  <si>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</si>
  <si>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</si>
  <si>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</si>
  <si>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</si>
  <si>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</si>
  <si>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</si>
  <si>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</si>
  <si>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</si>
  <si>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</si>
  <si>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</si>
  <si>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</si>
  <si>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</si>
  <si>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</si>
  <si>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</si>
  <si>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</si>
  <si>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</si>
  <si>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</si>
  <si>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</si>
  <si>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</si>
  <si>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</si>
  <si>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</si>
  <si>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</si>
  <si>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</si>
  <si>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Незастроенная</t>
  </si>
  <si>
    <t>тб.9 п.5</t>
  </si>
  <si>
    <t>- коэф-т на 2 квартал 2017 г</t>
  </si>
  <si>
    <t>перевод в прогнозые цены 2018 г.</t>
  </si>
  <si>
    <t xml:space="preserve"> - индекс дефлятор на 2018 г.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</si>
  <si>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</si>
  <si>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</si>
  <si>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</si>
  <si>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</si>
  <si>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</si>
  <si>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</si>
  <si>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</si>
  <si>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</si>
  <si>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Составил: ___________________________</t>
  </si>
  <si>
    <t>(должность, подпись, расшифровка)</t>
  </si>
  <si>
    <t>на производство топографо-геодезических  работ (незастроенная территория)</t>
  </si>
  <si>
    <t xml:space="preserve">Итого:  Тридцать семь тысяч девяноста рублей 06 копеек </t>
  </si>
  <si>
    <t>"____" _____________ 2018 г.</t>
  </si>
  <si>
    <t>"____" _______________2018 г.</t>
  </si>
  <si>
    <t>Смета №11</t>
  </si>
  <si>
    <t xml:space="preserve"> - индекс дефлятор на 2019 г.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</si>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</sst>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45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7" fillId="0" borderId="0" xfId="3" applyFont="1" applyAlignment="1">
      <alignment horizontal="left" vertical="top"/>
    </xf>
    <xf numFmtId="49" fontId="28" fillId="0" borderId="0" xfId="3" applyNumberFormat="1" applyFont="1" applyAlignment="1">
      <alignment horizontal="left" vertical="top"/>
    </xf>
    <xf numFmtId="0" fontId="28" fillId="0" borderId="0" xfId="3" applyFont="1" applyAlignment="1">
      <alignment horizontal="left" vertical="top" wrapText="1"/>
    </xf>
    <xf numFmtId="0" fontId="28" fillId="0" borderId="0" xfId="3" applyFont="1" applyAlignment="1">
      <alignment horizontal="center" vertical="top" wrapText="1"/>
    </xf>
    <xf numFmtId="4" fontId="28" fillId="0" borderId="0" xfId="3" applyNumberFormat="1" applyFont="1" applyAlignment="1">
      <alignment horizontal="center" vertical="top"/>
    </xf>
    <xf numFmtId="4" fontId="28" fillId="0" borderId="0" xfId="3" applyNumberFormat="1" applyFont="1" applyAlignment="1">
      <alignment horizontal="right" vertical="top"/>
    </xf>
    <xf numFmtId="0" fontId="29" fillId="0" borderId="0" xfId="0" applyFont="1" applyAlignment="1">
      <alignment horizontal="right" vertical="top"/>
    </xf>
    <xf numFmtId="0" fontId="28" fillId="0" borderId="0" xfId="3" applyFont="1"/>
    <xf numFmtId="0" fontId="29" fillId="0" borderId="0" xfId="0" applyFont="1"/>
    <xf numFmtId="4" fontId="27" fillId="0" borderId="0" xfId="3" applyNumberFormat="1" applyFont="1" applyAlignment="1">
      <alignment horizontal="right" vertical="top"/>
    </xf>
    <xf numFmtId="0" fontId="28" fillId="0" borderId="0" xfId="3" applyFont="1" applyAlignment="1">
      <alignment horizontal="left" vertical="top"/>
    </xf>
    <xf numFmtId="0" fontId="32" fillId="0" borderId="0" xfId="0" applyFont="1" applyBorder="1"/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21" ht="19.5" x14ac:dyDescent="0.35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</row>
    <row r="4" spans="1:21" ht="15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21" ht="34.5" customHeight="1" x14ac:dyDescent="0.25">
      <c r="A5" s="52"/>
      <c r="B5" s="126" t="s">
        <v>44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8" t="s">
        <v>28</v>
      </c>
      <c r="B15" s="131" t="s">
        <v>7</v>
      </c>
      <c r="C15" s="31" t="s">
        <v>31</v>
      </c>
      <c r="D15" s="134" t="s">
        <v>8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6"/>
      <c r="S15" s="128" t="s">
        <v>29</v>
      </c>
    </row>
    <row r="16" spans="1:21" ht="15.75" customHeight="1" x14ac:dyDescent="0.3">
      <c r="A16" s="129"/>
      <c r="B16" s="132"/>
      <c r="C16" s="32" t="s">
        <v>9</v>
      </c>
      <c r="D16" s="137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9"/>
      <c r="S16" s="129"/>
    </row>
    <row r="17" spans="1:22" ht="35.25" customHeight="1" x14ac:dyDescent="0.3">
      <c r="A17" s="130"/>
      <c r="B17" s="133"/>
      <c r="C17" s="93" t="s">
        <v>10</v>
      </c>
      <c r="D17" s="140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2"/>
      <c r="S17" s="13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27" t="s">
        <v>45</v>
      </c>
      <c r="P19" s="127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27"/>
      <c r="P27" s="127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21" ht="19.5" x14ac:dyDescent="0.35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</row>
    <row r="4" spans="1:21" ht="15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21" ht="34.5" customHeight="1" x14ac:dyDescent="0.25">
      <c r="A5" s="52"/>
      <c r="B5" s="126" t="s">
        <v>44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8" t="s">
        <v>28</v>
      </c>
      <c r="B15" s="131" t="s">
        <v>7</v>
      </c>
      <c r="C15" s="31" t="s">
        <v>31</v>
      </c>
      <c r="D15" s="134" t="s">
        <v>8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6"/>
      <c r="S15" s="128" t="s">
        <v>29</v>
      </c>
    </row>
    <row r="16" spans="1:21" ht="15.75" customHeight="1" x14ac:dyDescent="0.3">
      <c r="A16" s="129"/>
      <c r="B16" s="132"/>
      <c r="C16" s="32" t="s">
        <v>9</v>
      </c>
      <c r="D16" s="137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9"/>
      <c r="S16" s="129"/>
    </row>
    <row r="17" spans="1:22" ht="35.25" customHeight="1" x14ac:dyDescent="0.3">
      <c r="A17" s="130"/>
      <c r="B17" s="133"/>
      <c r="C17" s="93" t="s">
        <v>10</v>
      </c>
      <c r="D17" s="140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2"/>
      <c r="S17" s="13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27" t="s">
        <v>45</v>
      </c>
      <c r="P19" s="127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27"/>
      <c r="P27" s="127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21" ht="19.5" x14ac:dyDescent="0.35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</row>
    <row r="4" spans="1:21" ht="15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21" ht="34.5" customHeight="1" x14ac:dyDescent="0.25">
      <c r="A5" s="52"/>
      <c r="B5" s="126" t="s">
        <v>44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8" t="s">
        <v>28</v>
      </c>
      <c r="B15" s="131" t="s">
        <v>7</v>
      </c>
      <c r="C15" s="31" t="s">
        <v>31</v>
      </c>
      <c r="D15" s="134" t="s">
        <v>8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6"/>
      <c r="S15" s="128" t="s">
        <v>29</v>
      </c>
    </row>
    <row r="16" spans="1:21" ht="15.75" customHeight="1" x14ac:dyDescent="0.3">
      <c r="A16" s="129"/>
      <c r="B16" s="132"/>
      <c r="C16" s="32" t="s">
        <v>9</v>
      </c>
      <c r="D16" s="137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9"/>
      <c r="S16" s="129"/>
    </row>
    <row r="17" spans="1:22" ht="35.25" customHeight="1" x14ac:dyDescent="0.3">
      <c r="A17" s="130"/>
      <c r="B17" s="133"/>
      <c r="C17" s="93" t="s">
        <v>10</v>
      </c>
      <c r="D17" s="140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2"/>
      <c r="S17" s="13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27" t="s">
        <v>45</v>
      </c>
      <c r="P19" s="127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27"/>
      <c r="P27" s="127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21" ht="19.5" x14ac:dyDescent="0.35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</row>
    <row r="4" spans="1:21" ht="15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21" ht="34.5" customHeight="1" x14ac:dyDescent="0.25">
      <c r="A5" s="52"/>
      <c r="B5" s="126" t="s">
        <v>44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8" t="s">
        <v>28</v>
      </c>
      <c r="B15" s="131" t="s">
        <v>7</v>
      </c>
      <c r="C15" s="31" t="s">
        <v>31</v>
      </c>
      <c r="D15" s="134" t="s">
        <v>8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6"/>
      <c r="S15" s="128" t="s">
        <v>29</v>
      </c>
    </row>
    <row r="16" spans="1:21" ht="15.75" customHeight="1" x14ac:dyDescent="0.3">
      <c r="A16" s="129"/>
      <c r="B16" s="132"/>
      <c r="C16" s="32" t="s">
        <v>9</v>
      </c>
      <c r="D16" s="137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9"/>
      <c r="S16" s="129"/>
    </row>
    <row r="17" spans="1:22" ht="35.25" customHeight="1" x14ac:dyDescent="0.3">
      <c r="A17" s="130"/>
      <c r="B17" s="133"/>
      <c r="C17" s="93" t="s">
        <v>10</v>
      </c>
      <c r="D17" s="140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2"/>
      <c r="S17" s="13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27" t="s">
        <v>45</v>
      </c>
      <c r="P19" s="127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27"/>
      <c r="P27" s="127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21" ht="19.5" x14ac:dyDescent="0.35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</row>
    <row r="4" spans="1:21" ht="15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21" ht="34.5" customHeight="1" x14ac:dyDescent="0.25">
      <c r="A5" s="52"/>
      <c r="B5" s="126" t="s">
        <v>44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8" t="s">
        <v>28</v>
      </c>
      <c r="B15" s="131" t="s">
        <v>7</v>
      </c>
      <c r="C15" s="31" t="s">
        <v>31</v>
      </c>
      <c r="D15" s="134" t="s">
        <v>8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6"/>
      <c r="S15" s="128" t="s">
        <v>29</v>
      </c>
    </row>
    <row r="16" spans="1:21" ht="15.75" customHeight="1" x14ac:dyDescent="0.3">
      <c r="A16" s="129"/>
      <c r="B16" s="132"/>
      <c r="C16" s="32" t="s">
        <v>9</v>
      </c>
      <c r="D16" s="137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9"/>
      <c r="S16" s="129"/>
    </row>
    <row r="17" spans="1:22" ht="35.25" customHeight="1" x14ac:dyDescent="0.3">
      <c r="A17" s="130"/>
      <c r="B17" s="133"/>
      <c r="C17" s="93" t="s">
        <v>10</v>
      </c>
      <c r="D17" s="140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2"/>
      <c r="S17" s="13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27" t="s">
        <v>45</v>
      </c>
      <c r="P19" s="127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27"/>
      <c r="P27" s="127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21" ht="19.5" x14ac:dyDescent="0.35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</row>
    <row r="4" spans="1:21" ht="15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21" ht="34.5" customHeight="1" x14ac:dyDescent="0.25">
      <c r="A5" s="52"/>
      <c r="B5" s="126" t="s">
        <v>44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8" t="s">
        <v>28</v>
      </c>
      <c r="B15" s="131" t="s">
        <v>7</v>
      </c>
      <c r="C15" s="31" t="s">
        <v>31</v>
      </c>
      <c r="D15" s="134" t="s">
        <v>8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6"/>
      <c r="S15" s="128" t="s">
        <v>29</v>
      </c>
    </row>
    <row r="16" spans="1:21" ht="15.75" customHeight="1" x14ac:dyDescent="0.3">
      <c r="A16" s="129"/>
      <c r="B16" s="132"/>
      <c r="C16" s="32" t="s">
        <v>9</v>
      </c>
      <c r="D16" s="137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9"/>
      <c r="S16" s="129"/>
    </row>
    <row r="17" spans="1:22" ht="35.25" customHeight="1" x14ac:dyDescent="0.3">
      <c r="A17" s="130"/>
      <c r="B17" s="133"/>
      <c r="C17" s="93" t="s">
        <v>10</v>
      </c>
      <c r="D17" s="140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2"/>
      <c r="S17" s="13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27" t="s">
        <v>45</v>
      </c>
      <c r="P19" s="127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27"/>
      <c r="P27" s="127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21" ht="19.5" x14ac:dyDescent="0.35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</row>
    <row r="4" spans="1:21" ht="15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21" ht="34.5" customHeight="1" x14ac:dyDescent="0.25">
      <c r="A5" s="52"/>
      <c r="B5" s="126" t="s">
        <v>44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8" t="s">
        <v>28</v>
      </c>
      <c r="B15" s="131" t="s">
        <v>7</v>
      </c>
      <c r="C15" s="31" t="s">
        <v>31</v>
      </c>
      <c r="D15" s="134" t="s">
        <v>8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6"/>
      <c r="S15" s="128" t="s">
        <v>29</v>
      </c>
    </row>
    <row r="16" spans="1:21" ht="15.75" customHeight="1" x14ac:dyDescent="0.3">
      <c r="A16" s="129"/>
      <c r="B16" s="132"/>
      <c r="C16" s="32" t="s">
        <v>9</v>
      </c>
      <c r="D16" s="137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9"/>
      <c r="S16" s="129"/>
    </row>
    <row r="17" spans="1:22" ht="35.25" customHeight="1" x14ac:dyDescent="0.3">
      <c r="A17" s="130"/>
      <c r="B17" s="133"/>
      <c r="C17" s="93" t="s">
        <v>10</v>
      </c>
      <c r="D17" s="140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2"/>
      <c r="S17" s="13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27" t="s">
        <v>45</v>
      </c>
      <c r="P19" s="127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27"/>
      <c r="P27" s="127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8"/>
  <sheetViews>
    <sheetView tabSelected="1" topLeftCell="A13" zoomScale="80" zoomScaleNormal="80" workbookViewId="0">
      <selection activeCell="A32" sqref="A32:XFD32"/>
    </sheetView>
  </sheetViews>
  <sheetFormatPr defaultRowHeight="12.75" outlineLevelRow="2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s="109" customFormat="1" ht="17.25" outlineLevel="2" x14ac:dyDescent="0.3">
      <c r="A1" s="112" t="s">
        <v>56</v>
      </c>
      <c r="B1" s="113"/>
      <c r="C1" s="114"/>
      <c r="D1" s="115"/>
      <c r="E1" s="116"/>
      <c r="F1" s="117"/>
      <c r="G1" s="118"/>
      <c r="H1" s="119"/>
      <c r="I1" s="120"/>
      <c r="J1" s="119"/>
      <c r="K1" s="119"/>
      <c r="L1" s="119"/>
      <c r="M1" s="119"/>
      <c r="N1" s="119"/>
      <c r="O1" s="120"/>
      <c r="P1" s="118"/>
      <c r="Q1" s="118"/>
      <c r="R1" s="120"/>
      <c r="S1" s="120"/>
      <c r="T1" s="121" t="s">
        <v>57</v>
      </c>
    </row>
    <row r="2" spans="1:21" s="109" customFormat="1" ht="17.25" outlineLevel="1" x14ac:dyDescent="0.3">
      <c r="A2" s="122" t="s">
        <v>58</v>
      </c>
      <c r="B2" s="113"/>
      <c r="C2" s="114"/>
      <c r="D2" s="115"/>
      <c r="E2" s="116"/>
      <c r="F2" s="117"/>
      <c r="G2" s="118"/>
      <c r="H2" s="119"/>
      <c r="I2" s="120"/>
      <c r="J2" s="119"/>
      <c r="K2" s="119"/>
      <c r="L2" s="119"/>
      <c r="M2" s="119"/>
      <c r="N2" s="119"/>
      <c r="O2" s="120"/>
      <c r="P2" s="118"/>
      <c r="Q2" s="118"/>
      <c r="R2" s="120"/>
      <c r="S2" s="120"/>
      <c r="T2" s="117" t="s">
        <v>59</v>
      </c>
    </row>
    <row r="3" spans="1:21" s="109" customFormat="1" ht="17.25" outlineLevel="1" x14ac:dyDescent="0.3">
      <c r="A3" s="122" t="s">
        <v>60</v>
      </c>
      <c r="B3" s="113"/>
      <c r="C3" s="114"/>
      <c r="D3" s="115"/>
      <c r="E3" s="116"/>
      <c r="F3" s="117"/>
      <c r="G3" s="118"/>
      <c r="H3" s="119"/>
      <c r="I3" s="120"/>
      <c r="J3" s="119"/>
      <c r="K3" s="119"/>
      <c r="L3" s="119"/>
      <c r="M3" s="119"/>
      <c r="N3" s="119"/>
      <c r="O3" s="120"/>
      <c r="P3" s="118"/>
      <c r="Q3" s="118"/>
      <c r="R3" s="120"/>
      <c r="S3" s="120"/>
      <c r="T3" s="117" t="s">
        <v>61</v>
      </c>
    </row>
    <row r="4" spans="1:21" s="109" customFormat="1" ht="17.25" outlineLevel="1" x14ac:dyDescent="0.3">
      <c r="A4" s="122" t="s">
        <v>62</v>
      </c>
      <c r="B4" s="113"/>
      <c r="C4" s="114"/>
      <c r="D4" s="115"/>
      <c r="E4" s="116"/>
      <c r="F4" s="117"/>
      <c r="G4" s="118"/>
      <c r="H4" s="119"/>
      <c r="I4" s="120"/>
      <c r="J4" s="119"/>
      <c r="K4" s="119"/>
      <c r="L4" s="119"/>
      <c r="M4" s="119"/>
      <c r="N4" s="119"/>
      <c r="O4" s="120"/>
      <c r="P4" s="118"/>
      <c r="Q4" s="118"/>
      <c r="R4" s="120"/>
      <c r="S4" s="120"/>
      <c r="T4" s="117" t="s">
        <v>63</v>
      </c>
    </row>
    <row r="5" spans="1:21" s="109" customFormat="1" ht="17.25" outlineLevel="1" x14ac:dyDescent="0.3">
      <c r="A5" s="122" t="s">
        <v>68</v>
      </c>
      <c r="B5" s="113"/>
      <c r="C5" s="114"/>
      <c r="D5" s="115"/>
      <c r="E5" s="116"/>
      <c r="F5" s="117"/>
      <c r="G5" s="118"/>
      <c r="H5" s="119"/>
      <c r="I5" s="120"/>
      <c r="J5" s="119"/>
      <c r="K5" s="119"/>
      <c r="L5" s="119"/>
      <c r="M5" s="119"/>
      <c r="N5" s="119"/>
      <c r="O5" s="120"/>
      <c r="P5" s="118"/>
      <c r="Q5" s="118"/>
      <c r="R5" s="120"/>
      <c r="S5" s="120"/>
      <c r="T5" s="117" t="s">
        <v>69</v>
      </c>
    </row>
    <row r="6" spans="1:21" ht="15.75" x14ac:dyDescent="0.25">
      <c r="A6" s="102"/>
    </row>
    <row r="7" spans="1:21" ht="19.5" x14ac:dyDescent="0.35">
      <c r="A7" s="124" t="s">
        <v>70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</row>
    <row r="8" spans="1:21" ht="19.5" x14ac:dyDescent="0.35">
      <c r="A8" s="124" t="s">
        <v>66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</row>
    <row r="9" spans="1:21" ht="15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</row>
    <row r="10" spans="1:21" ht="34.5" customHeight="1" x14ac:dyDescent="0.25">
      <c r="A10" s="52"/>
      <c r="B10" s="126" t="s">
        <v>50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"/>
    </row>
    <row r="11" spans="1:21" ht="12" customHeight="1" x14ac:dyDescent="0.25">
      <c r="A11" s="52"/>
      <c r="B11" s="28"/>
      <c r="C11" s="27"/>
      <c r="D11" s="52"/>
      <c r="E11" s="53"/>
      <c r="F11" s="53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1" ht="15" x14ac:dyDescent="0.25">
      <c r="A12" s="28"/>
      <c r="B12" s="28"/>
      <c r="C12" s="28"/>
      <c r="D12" s="27"/>
      <c r="E12" s="54"/>
      <c r="F12" s="5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55"/>
    </row>
    <row r="13" spans="1:21" ht="15" customHeight="1" x14ac:dyDescent="0.3">
      <c r="A13" s="52"/>
      <c r="B13" s="24" t="s">
        <v>48</v>
      </c>
      <c r="C13" s="25">
        <v>1</v>
      </c>
      <c r="D13" s="56"/>
      <c r="E13" s="53"/>
      <c r="F13" s="5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1" ht="15.75" x14ac:dyDescent="0.3">
      <c r="A14" s="28"/>
      <c r="B14" s="24" t="s">
        <v>2</v>
      </c>
      <c r="C14" s="25" t="s">
        <v>37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5"/>
    </row>
    <row r="15" spans="1:21" ht="15.75" x14ac:dyDescent="0.3">
      <c r="A15" s="28"/>
      <c r="B15" s="24" t="s">
        <v>3</v>
      </c>
      <c r="C15" s="25" t="s">
        <v>51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5</v>
      </c>
      <c r="C16" s="25" t="s">
        <v>6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30</v>
      </c>
      <c r="C17" s="25">
        <v>0.5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5"/>
    </row>
    <row r="18" spans="1:23" ht="15.75" x14ac:dyDescent="0.3">
      <c r="A18" s="28"/>
      <c r="B18" s="24" t="s">
        <v>33</v>
      </c>
      <c r="C18" s="25">
        <v>1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55"/>
    </row>
    <row r="19" spans="1:23" ht="15.75" x14ac:dyDescent="0.25">
      <c r="A19" s="28"/>
      <c r="B19" s="57"/>
      <c r="C19" s="58"/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55"/>
    </row>
    <row r="20" spans="1:23" ht="17.25" customHeight="1" x14ac:dyDescent="0.3">
      <c r="A20" s="128" t="s">
        <v>28</v>
      </c>
      <c r="B20" s="131" t="s">
        <v>7</v>
      </c>
      <c r="C20" s="31" t="s">
        <v>31</v>
      </c>
      <c r="D20" s="134" t="s">
        <v>8</v>
      </c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6"/>
      <c r="T20" s="128" t="s">
        <v>29</v>
      </c>
    </row>
    <row r="21" spans="1:23" ht="15.75" customHeight="1" x14ac:dyDescent="0.3">
      <c r="A21" s="129"/>
      <c r="B21" s="132"/>
      <c r="C21" s="32" t="s">
        <v>9</v>
      </c>
      <c r="D21" s="137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9"/>
      <c r="T21" s="129"/>
    </row>
    <row r="22" spans="1:23" ht="35.25" customHeight="1" x14ac:dyDescent="0.3">
      <c r="A22" s="130"/>
      <c r="B22" s="133"/>
      <c r="C22" s="93" t="s">
        <v>10</v>
      </c>
      <c r="D22" s="140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2"/>
      <c r="T22" s="130"/>
    </row>
    <row r="23" spans="1:23" ht="16.5" customHeight="1" x14ac:dyDescent="0.3">
      <c r="A23" s="29"/>
      <c r="B23" s="33" t="s">
        <v>11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59"/>
    </row>
    <row r="24" spans="1:23" ht="32.25" customHeight="1" x14ac:dyDescent="0.2">
      <c r="A24" s="104">
        <v>1</v>
      </c>
      <c r="B24" s="103" t="s">
        <v>42</v>
      </c>
      <c r="C24" s="106" t="s">
        <v>52</v>
      </c>
      <c r="D24" s="106">
        <v>2432</v>
      </c>
      <c r="E24" s="39" t="s">
        <v>12</v>
      </c>
      <c r="F24" s="107">
        <v>1.3</v>
      </c>
      <c r="G24" s="107" t="s">
        <v>12</v>
      </c>
      <c r="H24" s="107">
        <v>0.85</v>
      </c>
      <c r="I24" s="107" t="s">
        <v>12</v>
      </c>
      <c r="J24" s="107">
        <v>1.3</v>
      </c>
      <c r="K24" s="107" t="s">
        <v>12</v>
      </c>
      <c r="L24" s="107">
        <v>1.55</v>
      </c>
      <c r="M24" s="107" t="s">
        <v>12</v>
      </c>
      <c r="N24" s="108">
        <f>C13</f>
        <v>1</v>
      </c>
      <c r="O24" s="127" t="s">
        <v>49</v>
      </c>
      <c r="P24" s="127"/>
      <c r="Q24" s="97"/>
      <c r="T24" s="61">
        <f>D24*F24*H24*J24*L24*N24</f>
        <v>5415.0303999999996</v>
      </c>
    </row>
    <row r="25" spans="1:23" ht="17.25" customHeight="1" x14ac:dyDescent="0.3">
      <c r="A25" s="104"/>
      <c r="B25" s="103" t="s">
        <v>14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1">
        <f>T24</f>
        <v>5415.0303999999996</v>
      </c>
    </row>
    <row r="26" spans="1:23" ht="17.25" customHeight="1" x14ac:dyDescent="0.3">
      <c r="A26" s="104">
        <v>2</v>
      </c>
      <c r="B26" s="103" t="s">
        <v>15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S26" s="64">
        <v>1.06</v>
      </c>
      <c r="T26" s="61">
        <f>T25*S26</f>
        <v>5739.9322240000001</v>
      </c>
      <c r="V26" s="8"/>
      <c r="W26" s="8"/>
    </row>
    <row r="27" spans="1:23" ht="15" customHeight="1" x14ac:dyDescent="0.3">
      <c r="A27" s="104"/>
      <c r="B27" s="45" t="s">
        <v>16</v>
      </c>
      <c r="C27" s="34"/>
      <c r="D27" s="34"/>
      <c r="E27" s="35"/>
      <c r="F27" s="35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62"/>
      <c r="V27" s="8"/>
      <c r="W27" s="8"/>
    </row>
    <row r="28" spans="1:23" ht="19.5" customHeight="1" x14ac:dyDescent="0.3">
      <c r="A28" s="104">
        <v>3</v>
      </c>
      <c r="B28" s="103" t="s">
        <v>36</v>
      </c>
      <c r="C28" s="106" t="s">
        <v>52</v>
      </c>
      <c r="D28" s="106">
        <v>589</v>
      </c>
      <c r="E28" s="39" t="s">
        <v>12</v>
      </c>
      <c r="F28" s="107">
        <v>1.3</v>
      </c>
      <c r="G28" s="107" t="s">
        <v>12</v>
      </c>
      <c r="H28" s="107">
        <v>1.1000000000000001</v>
      </c>
      <c r="I28" s="107" t="s">
        <v>12</v>
      </c>
      <c r="J28" s="107">
        <v>1.75</v>
      </c>
      <c r="K28" s="107" t="s">
        <v>12</v>
      </c>
      <c r="L28" s="107">
        <f>C13</f>
        <v>1</v>
      </c>
      <c r="M28" s="107" t="s">
        <v>49</v>
      </c>
      <c r="N28" s="107"/>
      <c r="O28" s="127"/>
      <c r="P28" s="127"/>
      <c r="Q28" s="25"/>
      <c r="R28" s="60"/>
      <c r="S28" s="60"/>
      <c r="T28" s="61">
        <f>D28*F28*H28*J28*L28</f>
        <v>1473.9725000000001</v>
      </c>
      <c r="V28" s="8"/>
      <c r="W28" s="8"/>
    </row>
    <row r="29" spans="1:23" ht="15.75" x14ac:dyDescent="0.3">
      <c r="A29" s="104"/>
      <c r="B29" s="41" t="s">
        <v>17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1">
        <f>T28</f>
        <v>1473.9725000000001</v>
      </c>
    </row>
    <row r="30" spans="1:23" ht="15.75" x14ac:dyDescent="0.3">
      <c r="A30" s="104"/>
      <c r="B30" s="29" t="s">
        <v>18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61">
        <f>T26+T29</f>
        <v>7213.904724</v>
      </c>
    </row>
    <row r="31" spans="1:23" ht="19.5" customHeight="1" x14ac:dyDescent="0.3">
      <c r="A31" s="104">
        <v>4</v>
      </c>
      <c r="B31" s="103" t="s">
        <v>54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>
        <v>3.99</v>
      </c>
      <c r="R31" s="64">
        <v>1.046</v>
      </c>
      <c r="S31" s="64">
        <v>1.044</v>
      </c>
      <c r="T31" s="61">
        <f>T30*Q31*R31*S31</f>
        <v>31432.250798362293</v>
      </c>
      <c r="U31" s="10"/>
      <c r="V31" s="8"/>
    </row>
    <row r="32" spans="1:23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66">
        <f>T31</f>
        <v>31432.250798362293</v>
      </c>
    </row>
    <row r="33" spans="1:35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7"/>
    </row>
    <row r="34" spans="1:35" ht="14.25" customHeight="1" x14ac:dyDescent="0.3">
      <c r="B34" s="68" t="s">
        <v>67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67"/>
    </row>
    <row r="35" spans="1:35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67"/>
    </row>
    <row r="36" spans="1:35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5"/>
      <c r="U36" s="76"/>
      <c r="V36" s="76"/>
      <c r="W36" s="7"/>
      <c r="X36" s="7"/>
      <c r="Y36" s="7"/>
      <c r="Z36" s="7"/>
      <c r="AA36" s="7"/>
      <c r="AB36" s="7"/>
      <c r="AC36" s="7"/>
      <c r="AD36" s="7"/>
      <c r="AE36" s="7"/>
      <c r="AF36" s="11"/>
    </row>
    <row r="37" spans="1:35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81"/>
      <c r="U37" s="76"/>
      <c r="V37" s="76"/>
      <c r="W37" s="7"/>
      <c r="X37" s="7"/>
      <c r="Y37" s="7"/>
      <c r="Z37" s="7"/>
      <c r="AA37" s="7"/>
      <c r="AB37" s="7"/>
      <c r="AC37" s="7"/>
      <c r="AD37" s="7"/>
      <c r="AE37" s="7"/>
      <c r="AF37" s="11"/>
    </row>
    <row r="38" spans="1:35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3"/>
      <c r="U38" s="76"/>
      <c r="V38" s="76"/>
      <c r="W38" s="7"/>
      <c r="X38" s="7"/>
      <c r="Y38" s="7"/>
      <c r="Z38" s="7"/>
      <c r="AA38" s="7"/>
      <c r="AB38" s="7"/>
      <c r="AC38" s="7"/>
      <c r="AD38" s="7"/>
      <c r="AE38" s="7"/>
      <c r="AF38" s="11"/>
    </row>
    <row r="39" spans="1:35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12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13"/>
      <c r="AI39" s="14"/>
    </row>
    <row r="40" spans="1:35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3"/>
      <c r="U40" s="76"/>
      <c r="V40" s="76"/>
      <c r="W40" s="7"/>
      <c r="X40" s="7"/>
      <c r="Y40" s="7"/>
      <c r="Z40" s="7"/>
      <c r="AA40" s="7"/>
      <c r="AB40" s="7"/>
      <c r="AC40" s="7"/>
      <c r="AD40" s="7"/>
      <c r="AE40" s="13"/>
      <c r="AF40" s="14"/>
    </row>
    <row r="41" spans="1:35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3"/>
      <c r="U41" s="76"/>
      <c r="V41" s="76"/>
      <c r="W41" s="7"/>
      <c r="X41" s="7"/>
      <c r="Y41" s="7"/>
      <c r="Z41" s="7"/>
      <c r="AA41" s="7"/>
      <c r="AB41" s="7"/>
      <c r="AC41" s="7"/>
      <c r="AD41" s="7"/>
      <c r="AE41" s="13"/>
      <c r="AF41" s="14"/>
    </row>
    <row r="42" spans="1:35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7"/>
      <c r="U42" s="88"/>
      <c r="V42" s="88"/>
    </row>
    <row r="43" spans="1:35" ht="14.25" x14ac:dyDescent="0.25">
      <c r="A43" s="71">
        <v>3.99</v>
      </c>
      <c r="B43" s="89" t="s">
        <v>53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73"/>
      <c r="U43" s="92"/>
      <c r="V43" s="92"/>
      <c r="W43" s="15"/>
      <c r="X43" s="15"/>
      <c r="Y43" s="15"/>
      <c r="Z43" s="15"/>
      <c r="AA43" s="15"/>
      <c r="AB43" s="15"/>
      <c r="AC43" s="16"/>
      <c r="AD43" s="16"/>
      <c r="AE43" s="16"/>
      <c r="AF43" s="17"/>
    </row>
    <row r="44" spans="1:35" ht="14.25" x14ac:dyDescent="0.25">
      <c r="A44" s="71">
        <v>1.046</v>
      </c>
      <c r="B44" s="89" t="s">
        <v>55</v>
      </c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73"/>
      <c r="U44" s="92"/>
      <c r="V44" s="92"/>
      <c r="W44" s="15"/>
      <c r="X44" s="15"/>
      <c r="Y44" s="15"/>
      <c r="Z44" s="15"/>
      <c r="AA44" s="15"/>
      <c r="AB44" s="15"/>
      <c r="AC44" s="16"/>
      <c r="AD44" s="16"/>
      <c r="AE44" s="16"/>
      <c r="AF44" s="17"/>
    </row>
    <row r="45" spans="1:35" ht="14.25" x14ac:dyDescent="0.25">
      <c r="A45" s="71">
        <v>1.0109999999999999</v>
      </c>
      <c r="B45" s="89" t="s">
        <v>71</v>
      </c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73"/>
      <c r="U45" s="92"/>
      <c r="V45" s="92"/>
      <c r="W45" s="15"/>
      <c r="X45" s="15"/>
      <c r="Y45" s="15"/>
      <c r="Z45" s="15"/>
      <c r="AA45" s="15"/>
      <c r="AB45" s="15"/>
      <c r="AC45" s="16"/>
      <c r="AD45" s="16"/>
      <c r="AE45" s="16"/>
      <c r="AF45" s="17"/>
    </row>
    <row r="46" spans="1:35" s="111" customFormat="1" ht="14.25" x14ac:dyDescent="0.2">
      <c r="A46" s="110"/>
      <c r="B46" s="110"/>
      <c r="C46" s="143" t="s">
        <v>64</v>
      </c>
      <c r="D46" s="143"/>
      <c r="E46" s="143"/>
      <c r="F46" s="143"/>
      <c r="G46" s="143"/>
      <c r="H46" s="143"/>
      <c r="I46" s="143"/>
    </row>
    <row r="47" spans="1:35" s="111" customFormat="1" ht="24.75" customHeight="1" x14ac:dyDescent="0.2">
      <c r="A47" s="110"/>
      <c r="B47" s="110"/>
      <c r="C47" s="144" t="s">
        <v>65</v>
      </c>
      <c r="D47" s="144"/>
      <c r="E47" s="144"/>
      <c r="F47" s="144"/>
      <c r="G47" s="144"/>
      <c r="H47" s="144"/>
      <c r="I47" s="144"/>
    </row>
    <row r="48" spans="1:35" s="111" customFormat="1" ht="14.25" x14ac:dyDescent="0.2">
      <c r="A48" s="110"/>
      <c r="B48" s="110"/>
      <c r="C48" s="143" t="s">
        <v>72</v>
      </c>
      <c r="D48" s="143"/>
      <c r="E48" s="143"/>
      <c r="F48" s="143"/>
      <c r="G48" s="143"/>
      <c r="H48" s="143"/>
      <c r="I48" s="143"/>
    </row>
    <row r="49" spans="1:24" ht="14.25" x14ac:dyDescent="0.2">
      <c r="B49" s="18"/>
      <c r="C49" s="144" t="s">
        <v>65</v>
      </c>
      <c r="D49" s="144"/>
      <c r="E49" s="144"/>
      <c r="F49" s="144"/>
      <c r="G49" s="144"/>
      <c r="H49" s="144"/>
      <c r="I49" s="144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  <c r="X49" s="4"/>
    </row>
    <row r="50" spans="1:24" ht="14.25" x14ac:dyDescent="0.2">
      <c r="B50" s="19"/>
      <c r="C50" s="2"/>
      <c r="D50" s="123"/>
      <c r="E50" s="123"/>
      <c r="F50" s="123"/>
      <c r="G50" s="123"/>
      <c r="H50" s="123"/>
      <c r="I50" s="123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  <c r="X50" s="4"/>
    </row>
    <row r="51" spans="1:24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  <c r="X51" s="4"/>
    </row>
    <row r="52" spans="1:24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  <c r="X52" s="4"/>
    </row>
    <row r="53" spans="1:24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4"/>
      <c r="T53" s="20"/>
      <c r="U53" s="4"/>
      <c r="V53" s="4"/>
      <c r="W53" s="4"/>
      <c r="X53" s="4"/>
    </row>
    <row r="54" spans="1:24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20"/>
      <c r="U55" s="4"/>
      <c r="V55" s="4"/>
      <c r="W55" s="4"/>
      <c r="X55" s="4"/>
    </row>
    <row r="56" spans="1:24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</sheetData>
  <mergeCells count="14">
    <mergeCell ref="C48:I48"/>
    <mergeCell ref="C49:I49"/>
    <mergeCell ref="C46:I46"/>
    <mergeCell ref="C47:I47"/>
    <mergeCell ref="O24:P24"/>
    <mergeCell ref="O28:P28"/>
    <mergeCell ref="A7:T7"/>
    <mergeCell ref="A8:T8"/>
    <mergeCell ref="A9:T9"/>
    <mergeCell ref="B10:T10"/>
    <mergeCell ref="A20:A22"/>
    <mergeCell ref="B20:B22"/>
    <mergeCell ref="T20:T22"/>
    <mergeCell ref="D20:S22"/>
  </mergeCells>
  <pageMargins left="0.70866141732283472" right="0.70866141732283472" top="0.94488188976377963" bottom="0.7480314960629921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2018-08-29T04:29:26Z</cp:lastPrinted>
  <dcterms:created xsi:type="dcterms:W3CDTF">2011-10-12T06:33:52Z</dcterms:created>
  <dcterms:modified xsi:type="dcterms:W3CDTF">2018-10-25T05:23:29Z</dcterms:modified>
</cp:coreProperties>
</file>