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819 КРУ (ТОР Белогорск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9" i="1"/>
  <c r="M9" i="1" l="1"/>
  <c r="N9" i="1"/>
  <c r="P9" i="1"/>
  <c r="Q9" i="1"/>
  <c r="M10" i="1"/>
  <c r="N10" i="1"/>
  <c r="P10" i="1"/>
  <c r="Q10" i="1"/>
  <c r="I10" i="1" l="1"/>
  <c r="I9" i="1"/>
  <c r="Q11" i="1" l="1"/>
  <c r="G11" i="1"/>
  <c r="F3" i="1" s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<sst xmlns="http://schemas.openxmlformats.org/spreadsheetml/2006/main" count="34" uniqueCount="27">
  <si>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</si>
  <si>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</si>
  <si>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</si>
  <si>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</si>
  <si>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</si>
  <si>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</si>
  <si>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</si>
  <si>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</si>
  <si>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</si>
  <si>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</si>
  <si>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</si>
  <si>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</si>
  <si>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</si>
  <si>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</si>
  <si>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</si>
  <si>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</si>
  <si>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</si>
  <si>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</si>
  <si>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</si>
  <si>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</si>
  <si>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</si>
  <si>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</si>
  <si>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</si>
  <si>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Комплектное распределительное устройство в блочно-модульном здании с отдельно стоящим ОПУ</t>
  </si>
  <si>
    <t>компл.</t>
  </si>
  <si>
    <t>Шеф-наладочные работы для системы оперативного постоянного тока</t>
  </si>
  <si>
    <t>усл.ед.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</si>
</sst>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C9" sqref="C9:G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G11</f>
        <v>81492906.659999996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3.75" x14ac:dyDescent="0.25">
      <c r="A9" s="6"/>
      <c r="B9" s="11">
        <v>1</v>
      </c>
      <c r="C9" s="12" t="s">
        <v>23</v>
      </c>
      <c r="D9" s="13" t="s">
        <v>24</v>
      </c>
      <c r="E9" s="13">
        <v>81292906.659999996</v>
      </c>
      <c r="F9" s="14">
        <v>1</v>
      </c>
      <c r="G9" s="22">
        <v>81292906.659999996</v>
      </c>
      <c r="H9" s="1"/>
      <c r="I9" s="19">
        <f>B9</f>
        <v>1</v>
      </c>
      <c r="J9" s="30" t="str">
        <f>C9</f>
        <v>Комплектное распределительное устройство в блочно-модульном здании с отдельно стоящим ОПУ</v>
      </c>
      <c r="K9" s="15"/>
      <c r="L9" s="15"/>
      <c r="M9" s="20" t="str">
        <f>D9</f>
        <v>компл.</v>
      </c>
      <c r="N9" s="24">
        <f>E9</f>
        <v>81292906.659999996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9" thickBot="1" x14ac:dyDescent="0.3">
      <c r="A10" s="6"/>
      <c r="B10" s="11">
        <v>2</v>
      </c>
      <c r="C10" s="12" t="s">
        <v>25</v>
      </c>
      <c r="D10" s="13" t="s">
        <v>26</v>
      </c>
      <c r="E10" s="13">
        <v>200000</v>
      </c>
      <c r="F10" s="14">
        <v>1</v>
      </c>
      <c r="G10" s="22">
        <v>200000</v>
      </c>
      <c r="H10" s="1"/>
      <c r="I10" s="19">
        <f t="shared" ref="I10" si="0">B10</f>
        <v>2</v>
      </c>
      <c r="J10" s="30" t="str">
        <f>C10</f>
        <v>Шеф-наладочные работы для системы оперативного постоянного тока</v>
      </c>
      <c r="K10" s="15"/>
      <c r="L10" s="15"/>
      <c r="M10" s="20" t="str">
        <f t="shared" ref="M10" si="1">D10</f>
        <v>усл.ед.</v>
      </c>
      <c r="N10" s="24">
        <f t="shared" ref="N10" si="2">E10</f>
        <v>200000</v>
      </c>
      <c r="O10" s="13"/>
      <c r="P10" s="20">
        <f t="shared" ref="P10" si="3">F10</f>
        <v>1</v>
      </c>
      <c r="Q10" s="21">
        <f t="shared" ref="Q10" si="4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6" t="s">
        <v>5</v>
      </c>
      <c r="C11" s="37"/>
      <c r="D11" s="37"/>
      <c r="E11" s="37"/>
      <c r="F11" s="38"/>
      <c r="G11" s="16">
        <f>SUM(G9:G10)</f>
        <v>81492906.659999996</v>
      </c>
      <c r="H11" s="1"/>
      <c r="I11" s="36" t="s">
        <v>5</v>
      </c>
      <c r="J11" s="37"/>
      <c r="K11" s="37"/>
      <c r="L11" s="37"/>
      <c r="M11" s="37"/>
      <c r="N11" s="37"/>
      <c r="O11" s="37"/>
      <c r="P11" s="38"/>
      <c r="Q11" s="16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47" t="s">
        <v>14</v>
      </c>
      <c r="C12" s="48"/>
      <c r="D12" s="48"/>
      <c r="E12" s="48"/>
      <c r="F12" s="25">
        <v>0.2</v>
      </c>
      <c r="G12" s="17">
        <f>G11*F12</f>
        <v>16298581.332</v>
      </c>
      <c r="H12" s="1"/>
      <c r="I12" s="47" t="s">
        <v>14</v>
      </c>
      <c r="J12" s="48"/>
      <c r="K12" s="48"/>
      <c r="L12" s="48"/>
      <c r="M12" s="48"/>
      <c r="N12" s="48"/>
      <c r="O12" s="48"/>
      <c r="P12" s="25">
        <v>0.2</v>
      </c>
      <c r="Q12" s="17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39" t="s">
        <v>6</v>
      </c>
      <c r="C13" s="40"/>
      <c r="D13" s="40"/>
      <c r="E13" s="40"/>
      <c r="F13" s="41"/>
      <c r="G13" s="18">
        <f>G11+G12</f>
        <v>97791487.991999999</v>
      </c>
      <c r="H13" s="1"/>
      <c r="I13" s="39" t="s">
        <v>6</v>
      </c>
      <c r="J13" s="40"/>
      <c r="K13" s="40"/>
      <c r="L13" s="40"/>
      <c r="M13" s="40"/>
      <c r="N13" s="40"/>
      <c r="O13" s="40"/>
      <c r="P13" s="41"/>
      <c r="Q13" s="18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54"/>
      <c r="C14" s="54"/>
      <c r="D14" s="54"/>
      <c r="E14" s="54"/>
      <c r="F14" s="54"/>
      <c r="G14" s="54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53"/>
      <c r="C15" s="53"/>
      <c r="D15" s="53"/>
      <c r="E15" s="53"/>
      <c r="F15" s="53"/>
      <c r="G15" s="53"/>
      <c r="H15" s="3"/>
      <c r="I15" s="3"/>
      <c r="J15" s="55" t="s">
        <v>15</v>
      </c>
      <c r="K15" s="56"/>
      <c r="L15" s="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52"/>
      <c r="K16" s="52"/>
      <c r="L16" s="26"/>
      <c r="AA16" s="1"/>
    </row>
    <row r="17" spans="10:12" ht="16.5" x14ac:dyDescent="0.25">
      <c r="J17" s="51"/>
      <c r="K17" s="51"/>
      <c r="L17" s="27"/>
    </row>
    <row r="18" spans="10:12" ht="19.5" x14ac:dyDescent="0.25">
      <c r="J18" s="52"/>
      <c r="K18" s="52"/>
      <c r="L18" s="2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 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2019-05-20T01:50:57Z</dcterms:modified>
</cp:coreProperties>
</file>