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3325 Техпресс Х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Q11" i="1"/>
  <c r="Q10" i="1"/>
  <c r="P10" i="1"/>
  <c r="N10" i="1"/>
  <c r="M10" i="1"/>
  <c r="J10" i="1"/>
  <c r="F3" i="1"/>
  <c r="G11" i="1"/>
  <c r="G9" i="1"/>
  <c r="G10" i="1" l="1"/>
  <c r="J9" i="1" l="1"/>
  <c r="M9" i="1" l="1"/>
  <c r="N9" i="1"/>
  <c r="P9" i="1"/>
  <c r="Q9" i="1"/>
  <c r="I9" i="1" l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<sst xmlns="http://schemas.openxmlformats.org/spreadsheetml/2006/main" count="34" uniqueCount="26">
  <si>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</si>
  <si>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</si>
  <si>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</si>
  <si>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</si>
  <si>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</si>
  <si>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</si>
  <si>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</si>
  <si>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</si>
  <si>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</si>
  <si>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</si>
  <si>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</si>
  <si>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</si>
  <si>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</si>
  <si>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</si>
  <si>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</si>
  <si>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</si>
  <si>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</si>
  <si>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</si>
  <si>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</si>
  <si>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</si>
  <si>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</si>
  <si>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</si>
  <si>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</si>
  <si>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Проектно-изыскательские работы</t>
  </si>
  <si>
    <t>км.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</si>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</sst>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3" fontId="8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8" fillId="2" borderId="0" xfId="0" applyNumberFormat="1" applyFont="1" applyFill="1" applyBorder="1" applyAlignment="1" applyProtection="1">
      <alignment horizontal="center" vertical="top" wrapText="1"/>
      <protection locked="0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9" fontId="8" fillId="2" borderId="27" xfId="0" applyNumberFormat="1" applyFont="1" applyFill="1" applyBorder="1" applyAlignment="1" applyProtection="1">
      <alignment horizontal="left" vertical="top" wrapText="1"/>
      <protection locked="0"/>
    </xf>
    <xf numFmtId="4" fontId="8" fillId="5" borderId="35" xfId="0" applyNumberFormat="1" applyFont="1" applyFill="1" applyBorder="1" applyAlignment="1" applyProtection="1">
      <alignment horizontal="center" vertical="top" wrapText="1"/>
    </xf>
    <xf numFmtId="3" fontId="2" fillId="5" borderId="13" xfId="0" applyNumberFormat="1" applyFont="1" applyFill="1" applyBorder="1" applyAlignment="1">
      <alignment horizontal="center" vertical="top" wrapText="1"/>
    </xf>
    <xf numFmtId="0" fontId="4" fillId="5" borderId="36" xfId="0" applyFont="1" applyFill="1" applyBorder="1" applyAlignment="1">
      <alignment horizontal="center" vertical="center"/>
    </xf>
    <xf numFmtId="49" fontId="2" fillId="6" borderId="37" xfId="0" applyNumberFormat="1" applyFont="1" applyFill="1" applyBorder="1" applyAlignment="1">
      <alignment horizontal="left" vertical="top" wrapText="1"/>
    </xf>
    <xf numFmtId="49" fontId="8" fillId="2" borderId="38" xfId="0" applyNumberFormat="1" applyFont="1" applyFill="1" applyBorder="1" applyAlignment="1" applyProtection="1">
      <alignment horizontal="left" vertical="top" wrapText="1"/>
      <protection locked="0"/>
    </xf>
    <xf numFmtId="49" fontId="2" fillId="6" borderId="27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8" t="s">
        <v>22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9"/>
      <c r="F3" s="26">
        <f>G11</f>
        <v>4007090</v>
      </c>
      <c r="G3" s="19" t="s">
        <v>2</v>
      </c>
      <c r="H3" s="1"/>
      <c r="I3" s="30" t="s">
        <v>21</v>
      </c>
      <c r="J3" s="31"/>
      <c r="K3" s="31"/>
      <c r="L3" s="31"/>
      <c r="M3" s="31"/>
      <c r="N3" s="31"/>
      <c r="O3" s="31"/>
      <c r="P3" s="31"/>
      <c r="Q3" s="3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5" t="s">
        <v>18</v>
      </c>
      <c r="J5" s="25"/>
      <c r="K5" s="25"/>
      <c r="L5" s="2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9"/>
      <c r="D7" s="45"/>
      <c r="E7" s="45"/>
      <c r="F7" s="46"/>
      <c r="G7" s="47"/>
      <c r="H7" s="5"/>
      <c r="I7" s="30" t="s">
        <v>20</v>
      </c>
      <c r="J7" s="31"/>
      <c r="K7" s="31"/>
      <c r="L7" s="31"/>
      <c r="M7" s="31"/>
      <c r="N7" s="31"/>
      <c r="O7" s="31"/>
      <c r="P7" s="31"/>
      <c r="Q7" s="3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52" t="s">
        <v>3</v>
      </c>
      <c r="C8" s="53" t="s">
        <v>0</v>
      </c>
      <c r="D8" s="53" t="s">
        <v>7</v>
      </c>
      <c r="E8" s="54" t="s">
        <v>8</v>
      </c>
      <c r="F8" s="54" t="s">
        <v>4</v>
      </c>
      <c r="G8" s="55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89.25" x14ac:dyDescent="0.25">
      <c r="A9" s="6"/>
      <c r="B9" s="60">
        <v>1</v>
      </c>
      <c r="C9" s="11" t="s">
        <v>23</v>
      </c>
      <c r="D9" s="12" t="s">
        <v>24</v>
      </c>
      <c r="E9" s="12">
        <v>94430</v>
      </c>
      <c r="F9" s="13">
        <v>1</v>
      </c>
      <c r="G9" s="62">
        <f>E9</f>
        <v>94430</v>
      </c>
      <c r="H9" s="1"/>
      <c r="I9" s="64">
        <f>B9</f>
        <v>1</v>
      </c>
      <c r="J9" s="65" t="str">
        <f>C9</f>
        <v>Проектно-изыскательские работы</v>
      </c>
      <c r="K9" s="66"/>
      <c r="L9" s="66"/>
      <c r="M9" s="17" t="str">
        <f>D9</f>
        <v>км.</v>
      </c>
      <c r="N9" s="20">
        <f>E9</f>
        <v>94430</v>
      </c>
      <c r="O9" s="12"/>
      <c r="P9" s="17">
        <f>F9</f>
        <v>1</v>
      </c>
      <c r="Q9" s="18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60">
        <v>2</v>
      </c>
      <c r="C10" s="11" t="s">
        <v>25</v>
      </c>
      <c r="D10" s="12" t="s">
        <v>24</v>
      </c>
      <c r="E10" s="12">
        <v>3912660</v>
      </c>
      <c r="F10" s="13">
        <v>1</v>
      </c>
      <c r="G10" s="62">
        <f>E10</f>
        <v>3912660</v>
      </c>
      <c r="H10" s="1"/>
      <c r="I10" s="64">
        <f>B10</f>
        <v>2</v>
      </c>
      <c r="J10" s="67" t="str">
        <f>C10</f>
        <v>Строительно-монтажные работы</v>
      </c>
      <c r="K10" s="61"/>
      <c r="L10" s="61"/>
      <c r="M10" s="63" t="str">
        <f>D10</f>
        <v>км.</v>
      </c>
      <c r="N10" s="20">
        <f>E10</f>
        <v>3912660</v>
      </c>
      <c r="O10" s="51"/>
      <c r="P10" s="17">
        <f>F10</f>
        <v>1</v>
      </c>
      <c r="Q10" s="18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56" t="s">
        <v>5</v>
      </c>
      <c r="C11" s="57"/>
      <c r="D11" s="57"/>
      <c r="E11" s="57"/>
      <c r="F11" s="58"/>
      <c r="G11" s="59">
        <f>G10+G9</f>
        <v>4007090</v>
      </c>
      <c r="H11" s="1"/>
      <c r="I11" s="56" t="s">
        <v>5</v>
      </c>
      <c r="J11" s="57"/>
      <c r="K11" s="57"/>
      <c r="L11" s="57"/>
      <c r="M11" s="33"/>
      <c r="N11" s="33"/>
      <c r="O11" s="33"/>
      <c r="P11" s="34"/>
      <c r="Q11" s="14">
        <f>Q10+Q9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8" t="s">
        <v>14</v>
      </c>
      <c r="C12" s="49"/>
      <c r="D12" s="49"/>
      <c r="E12" s="49"/>
      <c r="F12" s="21">
        <v>0.2</v>
      </c>
      <c r="G12" s="15">
        <f>G11*F12</f>
        <v>801418</v>
      </c>
      <c r="H12" s="1"/>
      <c r="I12" s="48" t="s">
        <v>14</v>
      </c>
      <c r="J12" s="49"/>
      <c r="K12" s="49"/>
      <c r="L12" s="49"/>
      <c r="M12" s="49"/>
      <c r="N12" s="49"/>
      <c r="O12" s="49"/>
      <c r="P12" s="21">
        <v>0.2</v>
      </c>
      <c r="Q12" s="15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0" t="s">
        <v>6</v>
      </c>
      <c r="C13" s="41"/>
      <c r="D13" s="41"/>
      <c r="E13" s="41"/>
      <c r="F13" s="42"/>
      <c r="G13" s="16">
        <f>G11+G12</f>
        <v>4808508</v>
      </c>
      <c r="H13" s="1"/>
      <c r="I13" s="40" t="s">
        <v>6</v>
      </c>
      <c r="J13" s="41"/>
      <c r="K13" s="41"/>
      <c r="L13" s="41"/>
      <c r="M13" s="41"/>
      <c r="N13" s="41"/>
      <c r="O13" s="41"/>
      <c r="P13" s="42"/>
      <c r="Q13" s="16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35"/>
      <c r="C14" s="35"/>
      <c r="D14" s="35"/>
      <c r="E14" s="35"/>
      <c r="F14" s="35"/>
      <c r="G14" s="35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29"/>
      <c r="C15" s="29"/>
      <c r="D15" s="29"/>
      <c r="E15" s="29"/>
      <c r="F15" s="29"/>
      <c r="G15" s="29"/>
      <c r="H15" s="3"/>
      <c r="I15" s="3"/>
      <c r="J15" s="36" t="s">
        <v>15</v>
      </c>
      <c r="K15" s="37"/>
      <c r="L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28"/>
      <c r="K16" s="28"/>
      <c r="L16" s="22"/>
      <c r="AA16" s="1"/>
    </row>
    <row r="17" spans="10:12" ht="16.5" x14ac:dyDescent="0.25">
      <c r="J17" s="27"/>
      <c r="K17" s="27"/>
      <c r="L17" s="23"/>
    </row>
    <row r="18" spans="10:12" ht="19.5" x14ac:dyDescent="0.25">
      <c r="J18" s="28"/>
      <c r="K18" s="28"/>
      <c r="L18" s="22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2019-07-18T02:15:19Z</dcterms:modified>
</cp:coreProperties>
</file>