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1932 Техпресс Хасанский район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Q11" i="1" l="1"/>
  <c r="Q10" i="1"/>
  <c r="P10" i="1"/>
  <c r="N10" i="1"/>
  <c r="M10" i="1"/>
  <c r="J10" i="1"/>
  <c r="I10" i="1"/>
  <c r="G10" i="1"/>
  <c r="G11" i="1" s="1"/>
  <c r="J9" i="1" l="1"/>
  <c r="M9" i="1" l="1"/>
  <c r="N9" i="1"/>
  <c r="P9" i="1"/>
  <c r="Q9" i="1"/>
  <c r="I9" i="1" l="1"/>
  <c r="G9" i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<sst xmlns="http://schemas.openxmlformats.org/spreadsheetml/2006/main" count="34" uniqueCount="26">
  <si>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</si>
  <si>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</si>
  <si>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</si>
  <si>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</si>
  <si>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</si>
  <si>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</si>
  <si>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</si>
  <si>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</si>
  <si>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</si>
  <si>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</si>
  <si>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</si>
  <si>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</si>
  <si>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</si>
  <si>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</si>
  <si>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</si>
  <si>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</si>
  <si>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</si>
  <si>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</si>
  <si>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</si>
  <si>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</si>
  <si>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</si>
  <si>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</si>
  <si>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</si>
  <si>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Проектно-изыскательские работы</t>
  </si>
  <si>
    <t>Строительно-монтажные работы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</si>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</sst>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4" fontId="1" fillId="4" borderId="33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49" fontId="8" fillId="2" borderId="26" xfId="0" applyNumberFormat="1" applyFont="1" applyFill="1" applyBorder="1" applyAlignment="1" applyProtection="1">
      <alignment horizontal="left" vertical="top" wrapText="1"/>
      <protection locked="0"/>
    </xf>
    <xf numFmtId="3" fontId="8" fillId="2" borderId="26" xfId="0" applyNumberFormat="1" applyFont="1" applyFill="1" applyBorder="1" applyAlignment="1" applyProtection="1">
      <alignment horizontal="center" vertical="top" wrapText="1"/>
      <protection locked="0"/>
    </xf>
    <xf numFmtId="4" fontId="8" fillId="5" borderId="26" xfId="0" applyNumberFormat="1" applyFont="1" applyFill="1" applyBorder="1" applyAlignment="1" applyProtection="1">
      <alignment horizontal="center" vertical="top" wrapText="1"/>
    </xf>
    <xf numFmtId="0" fontId="4" fillId="5" borderId="34" xfId="0" applyFont="1" applyFill="1" applyBorder="1" applyAlignment="1">
      <alignment horizontal="center" vertical="center"/>
    </xf>
    <xf numFmtId="49" fontId="2" fillId="6" borderId="35" xfId="0" applyNumberFormat="1" applyFont="1" applyFill="1" applyBorder="1" applyAlignment="1">
      <alignment horizontal="left" vertical="top" wrapText="1"/>
    </xf>
    <xf numFmtId="49" fontId="8" fillId="2" borderId="36" xfId="0" applyNumberFormat="1" applyFont="1" applyFill="1" applyBorder="1" applyAlignment="1" applyProtection="1">
      <alignment horizontal="left" vertical="top" wrapText="1"/>
      <protection locked="0"/>
    </xf>
    <xf numFmtId="3" fontId="2" fillId="5" borderId="36" xfId="0" applyNumberFormat="1" applyFont="1" applyFill="1" applyBorder="1" applyAlignment="1">
      <alignment horizontal="center" vertical="top" wrapText="1"/>
    </xf>
    <xf numFmtId="4" fontId="2" fillId="5" borderId="36" xfId="0" applyNumberFormat="1" applyFont="1" applyFill="1" applyBorder="1" applyAlignment="1">
      <alignment horizontal="center" vertical="top" wrapText="1"/>
    </xf>
    <xf numFmtId="4" fontId="8" fillId="2" borderId="36" xfId="0" applyNumberFormat="1" applyFont="1" applyFill="1" applyBorder="1" applyAlignment="1" applyProtection="1">
      <alignment horizontal="center" vertical="top" wrapText="1"/>
      <protection locked="0"/>
    </xf>
    <xf numFmtId="4" fontId="2" fillId="5" borderId="37" xfId="0" applyNumberFormat="1" applyFont="1" applyFill="1" applyBorder="1" applyAlignment="1">
      <alignment horizontal="center" vertical="top" wrapText="1"/>
    </xf>
    <xf numFmtId="0" fontId="4" fillId="5" borderId="26" xfId="0" applyFont="1" applyFill="1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left" vertical="top" wrapText="1"/>
    </xf>
    <xf numFmtId="3" fontId="2" fillId="5" borderId="26" xfId="0" applyNumberFormat="1" applyFont="1" applyFill="1" applyBorder="1" applyAlignment="1">
      <alignment horizontal="center" vertical="top" wrapText="1"/>
    </xf>
    <xf numFmtId="4" fontId="2" fillId="5" borderId="26" xfId="0" applyNumberFormat="1" applyFont="1" applyFill="1" applyBorder="1" applyAlignment="1">
      <alignment horizontal="center" vertical="top" wrapText="1"/>
    </xf>
    <xf numFmtId="4" fontId="8" fillId="2" borderId="2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0" xfId="0" applyNumberFormat="1" applyFont="1" applyFill="1" applyBorder="1" applyAlignment="1" applyProtection="1">
      <alignment horizontal="right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4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M14" sqref="M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4" t="s">
        <v>10</v>
      </c>
      <c r="C3" s="45"/>
      <c r="D3" s="45"/>
      <c r="E3" s="46"/>
      <c r="F3" s="21">
        <f>G11</f>
        <v>2507306.71</v>
      </c>
      <c r="G3" s="15" t="s">
        <v>2</v>
      </c>
      <c r="H3" s="1"/>
      <c r="I3" s="44" t="s">
        <v>21</v>
      </c>
      <c r="J3" s="45"/>
      <c r="K3" s="45"/>
      <c r="L3" s="45"/>
      <c r="M3" s="45"/>
      <c r="N3" s="45"/>
      <c r="O3" s="45"/>
      <c r="P3" s="45"/>
      <c r="Q3" s="6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60" t="s">
        <v>17</v>
      </c>
      <c r="J4" s="60"/>
      <c r="K4" s="60"/>
      <c r="L4" s="6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0" t="s">
        <v>18</v>
      </c>
      <c r="J5" s="20"/>
      <c r="K5" s="20"/>
      <c r="L5" s="2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4" t="s">
        <v>11</v>
      </c>
      <c r="C7" s="46"/>
      <c r="D7" s="55"/>
      <c r="E7" s="55"/>
      <c r="F7" s="56"/>
      <c r="G7" s="57"/>
      <c r="H7" s="5"/>
      <c r="I7" s="44" t="s">
        <v>20</v>
      </c>
      <c r="J7" s="45"/>
      <c r="K7" s="45"/>
      <c r="L7" s="45"/>
      <c r="M7" s="45"/>
      <c r="N7" s="45"/>
      <c r="O7" s="45"/>
      <c r="P7" s="45"/>
      <c r="Q7" s="6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22" t="s">
        <v>3</v>
      </c>
      <c r="C8" s="23" t="s">
        <v>0</v>
      </c>
      <c r="D8" s="23" t="s">
        <v>7</v>
      </c>
      <c r="E8" s="24" t="s">
        <v>8</v>
      </c>
      <c r="F8" s="24" t="s">
        <v>4</v>
      </c>
      <c r="G8" s="25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27">
        <v>1</v>
      </c>
      <c r="C9" s="11" t="s">
        <v>23</v>
      </c>
      <c r="D9" s="12" t="s">
        <v>25</v>
      </c>
      <c r="E9" s="12">
        <v>284084.46999999997</v>
      </c>
      <c r="F9" s="29">
        <v>1</v>
      </c>
      <c r="G9" s="30">
        <f>E9*F9</f>
        <v>284084.46999999997</v>
      </c>
      <c r="H9" s="1"/>
      <c r="I9" s="31">
        <f>B9</f>
        <v>1</v>
      </c>
      <c r="J9" s="32" t="str">
        <f>C9</f>
        <v>Проектно-изыскательские работы</v>
      </c>
      <c r="K9" s="33"/>
      <c r="L9" s="33"/>
      <c r="M9" s="34" t="str">
        <f>D9</f>
        <v>услуга</v>
      </c>
      <c r="N9" s="35">
        <f>E9</f>
        <v>284084.46999999997</v>
      </c>
      <c r="O9" s="36"/>
      <c r="P9" s="34">
        <f>F9</f>
        <v>1</v>
      </c>
      <c r="Q9" s="37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6"/>
      <c r="B10" s="27">
        <v>2</v>
      </c>
      <c r="C10" s="11" t="s">
        <v>24</v>
      </c>
      <c r="D10" s="12" t="s">
        <v>25</v>
      </c>
      <c r="E10" s="12">
        <v>2223222.2400000002</v>
      </c>
      <c r="F10" s="29">
        <v>1</v>
      </c>
      <c r="G10" s="30">
        <f>E10*F10</f>
        <v>2223222.2400000002</v>
      </c>
      <c r="H10" s="1"/>
      <c r="I10" s="38">
        <f>B10</f>
        <v>2</v>
      </c>
      <c r="J10" s="39" t="str">
        <f>C10</f>
        <v>Строительно-монтажные работы</v>
      </c>
      <c r="K10" s="28"/>
      <c r="L10" s="28"/>
      <c r="M10" s="40" t="str">
        <f>D10</f>
        <v>услуга</v>
      </c>
      <c r="N10" s="41">
        <f>E10</f>
        <v>2223222.2400000002</v>
      </c>
      <c r="O10" s="42"/>
      <c r="P10" s="34">
        <f>F10</f>
        <v>1</v>
      </c>
      <c r="Q10" s="37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47" t="s">
        <v>5</v>
      </c>
      <c r="C11" s="48"/>
      <c r="D11" s="48"/>
      <c r="E11" s="48"/>
      <c r="F11" s="49"/>
      <c r="G11" s="26">
        <f>G10+G9</f>
        <v>2507306.71</v>
      </c>
      <c r="H11" s="1"/>
      <c r="I11" s="47" t="s">
        <v>5</v>
      </c>
      <c r="J11" s="48"/>
      <c r="K11" s="48"/>
      <c r="L11" s="48"/>
      <c r="M11" s="48"/>
      <c r="N11" s="48"/>
      <c r="O11" s="48"/>
      <c r="P11" s="49"/>
      <c r="Q11" s="26">
        <f>Q10+Q9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58" t="s">
        <v>14</v>
      </c>
      <c r="C12" s="59"/>
      <c r="D12" s="59"/>
      <c r="E12" s="59"/>
      <c r="F12" s="16">
        <v>0.2</v>
      </c>
      <c r="G12" s="13">
        <f>G11*F12</f>
        <v>501461.342</v>
      </c>
      <c r="H12" s="1"/>
      <c r="I12" s="58" t="s">
        <v>14</v>
      </c>
      <c r="J12" s="59"/>
      <c r="K12" s="59"/>
      <c r="L12" s="59"/>
      <c r="M12" s="59"/>
      <c r="N12" s="59"/>
      <c r="O12" s="59"/>
      <c r="P12" s="16">
        <v>0.2</v>
      </c>
      <c r="Q12" s="13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0" t="s">
        <v>6</v>
      </c>
      <c r="C13" s="51"/>
      <c r="D13" s="51"/>
      <c r="E13" s="51"/>
      <c r="F13" s="52"/>
      <c r="G13" s="14">
        <f>G11+G12</f>
        <v>3008768.0520000001</v>
      </c>
      <c r="H13" s="1"/>
      <c r="I13" s="50" t="s">
        <v>6</v>
      </c>
      <c r="J13" s="51"/>
      <c r="K13" s="51"/>
      <c r="L13" s="51"/>
      <c r="M13" s="51"/>
      <c r="N13" s="51"/>
      <c r="O13" s="51"/>
      <c r="P13" s="52"/>
      <c r="Q13" s="14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65"/>
      <c r="C14" s="65"/>
      <c r="D14" s="65"/>
      <c r="E14" s="65"/>
      <c r="F14" s="65"/>
      <c r="G14" s="65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64"/>
      <c r="C15" s="64"/>
      <c r="D15" s="64"/>
      <c r="E15" s="64"/>
      <c r="F15" s="64"/>
      <c r="G15" s="64"/>
      <c r="H15" s="3"/>
      <c r="I15" s="3"/>
      <c r="J15" s="66" t="s">
        <v>15</v>
      </c>
      <c r="K15" s="67"/>
      <c r="L15" s="1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63"/>
      <c r="K16" s="63"/>
      <c r="L16" s="17"/>
      <c r="AA16" s="1"/>
    </row>
    <row r="17" spans="10:12" ht="16.5" x14ac:dyDescent="0.25">
      <c r="J17" s="62"/>
      <c r="K17" s="62"/>
      <c r="L17" s="18"/>
    </row>
    <row r="18" spans="10:12" ht="19.5" x14ac:dyDescent="0.25">
      <c r="J18" s="63"/>
      <c r="K18" s="63"/>
      <c r="L18" s="17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2019-07-09T06:23:20Z</dcterms:modified>
</cp:coreProperties>
</file>