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332 Опоры ЛЭП (ТОР Белогорск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1" l="1"/>
  <c r="Q18" i="1"/>
  <c r="Q17" i="1"/>
  <c r="G17" i="1"/>
  <c r="Q11" i="1"/>
  <c r="Q12" i="1"/>
  <c r="Q10" i="1"/>
  <c r="Q14" i="1"/>
  <c r="Q15" i="1"/>
  <c r="Q16" i="1"/>
  <c r="P11" i="1"/>
  <c r="P12" i="1"/>
  <c r="P10" i="1"/>
  <c r="P14" i="1"/>
  <c r="P15" i="1"/>
  <c r="P16" i="1"/>
  <c r="N11" i="1"/>
  <c r="N12" i="1"/>
  <c r="N10" i="1"/>
  <c r="N14" i="1"/>
  <c r="N15" i="1"/>
  <c r="N16" i="1"/>
  <c r="M11" i="1"/>
  <c r="M12" i="1"/>
  <c r="M10" i="1"/>
  <c r="M14" i="1"/>
  <c r="M15" i="1"/>
  <c r="M16" i="1"/>
  <c r="J11" i="1"/>
  <c r="J12" i="1"/>
  <c r="J10" i="1"/>
  <c r="J14" i="1"/>
  <c r="J15" i="1"/>
  <c r="J16" i="1"/>
  <c r="I11" i="1"/>
  <c r="I12" i="1"/>
  <c r="I13" i="1"/>
  <c r="I14" i="1"/>
  <c r="I15" i="1"/>
  <c r="I16" i="1"/>
  <c r="I10" i="1"/>
  <c r="G16" i="1"/>
  <c r="G15" i="1"/>
  <c r="G14" i="1"/>
  <c r="G13" i="1"/>
  <c r="G12" i="1"/>
  <c r="G11" i="1"/>
  <c r="G10" i="1"/>
  <c r="J13" i="1" l="1"/>
  <c r="M13" i="1" l="1"/>
  <c r="N13" i="1"/>
  <c r="P13" i="1"/>
  <c r="Q13" i="1" s="1"/>
  <c r="I9" i="1" l="1"/>
  <c r="F3" i="1" l="1"/>
  <c r="G18" i="1" l="1"/>
  <c r="G19" i="1" s="1"/>
</calcChain>
</file>

<file path=xl/sharedStrings.xml><?xml version="1.0" encoding="utf-8"?>
<sst xmlns="http://schemas.openxmlformats.org/spreadsheetml/2006/main" count="45" uniqueCount="32">
  <si>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</si>
  <si>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</si>
  <si>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</si>
  <si>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</si>
  <si>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</si>
  <si>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</si>
  <si>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</si>
  <si>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</si>
  <si>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</si>
  <si>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</si>
  <si>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</si>
  <si>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</si>
  <si>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</si>
  <si>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</si>
  <si>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</si>
  <si>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</si>
  <si>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</si>
  <si>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</si>
  <si>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</si>
  <si>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</si>
  <si>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</si>
  <si>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</si>
  <si>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</si>
  <si>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Реквизиты для доставки товара железнодорожным транспортом: Ст. Белогорск-1, Заб. Ж.Д, код 950101, код получателя  9533, ОКПО 97987579
Реквизиты для доставки товара автотранспортом:
676856, Амурская область, г. Белогорск, пер. Энергетиков, 1
</t>
  </si>
  <si>
    <t>Опора металлическая анкерно-угловая У-110-2</t>
  </si>
  <si>
    <t>шт</t>
  </si>
  <si>
    <t>Опора металлическая анкерно-угловая У110-2+5</t>
  </si>
  <si>
    <t>Опора металлическая анкерно-угловая У110-2+9</t>
  </si>
  <si>
    <t>Опора металлическая анкерно-угловая У110-2В+5</t>
  </si>
  <si>
    <t>Опора металлическая анкерно-угловая У-110-2П</t>
  </si>
  <si>
    <t>Опора металлическая анкерно-угловая У110-2П+9</t>
  </si>
  <si>
    <t>Опора металлическая промежуточная П110-4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</si>
</sst>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8" fillId="5" borderId="8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4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" fillId="0" borderId="2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horizontal="center"/>
    </xf>
    <xf numFmtId="0" fontId="0" fillId="0" borderId="29" xfId="0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center" vertical="center" wrapText="1"/>
    </xf>
    <xf numFmtId="4" fontId="16" fillId="0" borderId="30" xfId="0" applyNumberFormat="1" applyFont="1" applyBorder="1" applyAlignment="1">
      <alignment horizontal="center" vertical="center" wrapText="1"/>
    </xf>
    <xf numFmtId="164" fontId="16" fillId="0" borderId="31" xfId="0" applyNumberFormat="1" applyFont="1" applyBorder="1" applyAlignment="1">
      <alignment horizontal="center" vertical="center"/>
    </xf>
    <xf numFmtId="4" fontId="8" fillId="5" borderId="32" xfId="0" applyNumberFormat="1" applyFont="1" applyFill="1" applyBorder="1" applyAlignment="1" applyProtection="1">
      <alignment horizontal="center" vertical="top" wrapText="1"/>
    </xf>
    <xf numFmtId="0" fontId="0" fillId="0" borderId="33" xfId="0" applyBorder="1" applyAlignment="1">
      <alignment horizontal="left" vertical="top" wrapText="1"/>
    </xf>
    <xf numFmtId="0" fontId="4" fillId="5" borderId="34" xfId="0" applyFont="1" applyFill="1" applyBorder="1" applyAlignment="1">
      <alignment vertical="top" wrapText="1"/>
    </xf>
    <xf numFmtId="0" fontId="4" fillId="5" borderId="24" xfId="0" applyFont="1" applyFill="1" applyBorder="1" applyAlignment="1">
      <alignment vertical="top" wrapText="1"/>
    </xf>
    <xf numFmtId="0" fontId="4" fillId="5" borderId="35" xfId="0" applyFont="1" applyFill="1" applyBorder="1" applyAlignment="1">
      <alignment vertical="top" wrapText="1"/>
    </xf>
    <xf numFmtId="4" fontId="9" fillId="4" borderId="36" xfId="0" applyNumberFormat="1" applyFont="1" applyFill="1" applyBorder="1" applyAlignment="1" applyProtection="1">
      <alignment horizontal="right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38" xfId="0" applyNumberFormat="1" applyFont="1" applyFill="1" applyBorder="1" applyAlignment="1" applyProtection="1">
      <alignment horizontal="right" vertical="center" wrapText="1"/>
    </xf>
    <xf numFmtId="4" fontId="1" fillId="4" borderId="39" xfId="0" applyNumberFormat="1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/>
    </xf>
    <xf numFmtId="49" fontId="2" fillId="6" borderId="30" xfId="0" applyNumberFormat="1" applyFont="1" applyFill="1" applyBorder="1" applyAlignment="1">
      <alignment horizontal="left" vertical="top" wrapText="1"/>
    </xf>
    <xf numFmtId="49" fontId="8" fillId="2" borderId="30" xfId="0" applyNumberFormat="1" applyFont="1" applyFill="1" applyBorder="1" applyAlignment="1" applyProtection="1">
      <alignment horizontal="left" vertical="top" wrapText="1"/>
      <protection locked="0"/>
    </xf>
    <xf numFmtId="3" fontId="2" fillId="5" borderId="30" xfId="0" applyNumberFormat="1" applyFont="1" applyFill="1" applyBorder="1" applyAlignment="1">
      <alignment horizontal="center" vertical="top" wrapText="1"/>
    </xf>
    <xf numFmtId="4" fontId="2" fillId="5" borderId="30" xfId="0" applyNumberFormat="1" applyFont="1" applyFill="1" applyBorder="1" applyAlignment="1">
      <alignment horizontal="center" vertical="top" wrapText="1"/>
    </xf>
    <xf numFmtId="4" fontId="8" fillId="2" borderId="30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tabSelected="1" zoomScaleNormal="100" workbookViewId="0">
      <selection activeCell="P21" sqref="P2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3" t="s">
        <v>22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24" t="s">
        <v>10</v>
      </c>
      <c r="C3" s="25"/>
      <c r="D3" s="25"/>
      <c r="E3" s="26"/>
      <c r="F3" s="22">
        <f>G17</f>
        <v>20173219.170000002</v>
      </c>
      <c r="G3" s="16" t="s">
        <v>2</v>
      </c>
      <c r="H3" s="1"/>
      <c r="I3" s="24" t="s">
        <v>21</v>
      </c>
      <c r="J3" s="25"/>
      <c r="K3" s="25"/>
      <c r="L3" s="25"/>
      <c r="M3" s="25"/>
      <c r="N3" s="25"/>
      <c r="O3" s="25"/>
      <c r="P3" s="25"/>
      <c r="Q3" s="4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33"/>
      <c r="C4" s="33"/>
      <c r="D4" s="33"/>
      <c r="E4" s="33"/>
      <c r="F4" s="33"/>
      <c r="G4" s="33"/>
      <c r="H4" s="1"/>
      <c r="I4" s="40" t="s">
        <v>17</v>
      </c>
      <c r="J4" s="40"/>
      <c r="K4" s="40"/>
      <c r="L4" s="4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1" t="s">
        <v>18</v>
      </c>
      <c r="J5" s="21"/>
      <c r="K5" s="21"/>
      <c r="L5" s="2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4" t="s">
        <v>11</v>
      </c>
      <c r="C7" s="26"/>
      <c r="D7" s="35"/>
      <c r="E7" s="35"/>
      <c r="F7" s="36"/>
      <c r="G7" s="37"/>
      <c r="H7" s="5"/>
      <c r="I7" s="24" t="s">
        <v>20</v>
      </c>
      <c r="J7" s="25"/>
      <c r="K7" s="25"/>
      <c r="L7" s="25"/>
      <c r="M7" s="25"/>
      <c r="N7" s="25"/>
      <c r="O7" s="25"/>
      <c r="P7" s="25"/>
      <c r="Q7" s="4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85.5" customHeight="1" x14ac:dyDescent="0.25">
      <c r="A9" s="6"/>
      <c r="B9" s="48" t="s">
        <v>23</v>
      </c>
      <c r="C9" s="49"/>
      <c r="D9" s="49"/>
      <c r="E9" s="49"/>
      <c r="F9" s="49"/>
      <c r="G9" s="50"/>
      <c r="H9" s="1"/>
      <c r="I9" s="58" t="str">
        <f>B9</f>
        <v xml:space="preserve">Реквизиты для доставки товара железнодорожным транспортом: Ст. Белогорск-1, Заб. Ж.Д, код 950101, код получателя  9533, ОКПО 97987579
Реквизиты для доставки товара автотранспортом:
676856, Амурская область, г. Белогорск, пер. Энергетиков, 1
</v>
      </c>
      <c r="J9" s="59"/>
      <c r="K9" s="59"/>
      <c r="L9" s="59"/>
      <c r="M9" s="59"/>
      <c r="N9" s="59"/>
      <c r="O9" s="59"/>
      <c r="P9" s="59"/>
      <c r="Q9" s="60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0" x14ac:dyDescent="0.25">
      <c r="A10" s="6"/>
      <c r="B10" s="51">
        <v>1</v>
      </c>
      <c r="C10" s="52" t="s">
        <v>24</v>
      </c>
      <c r="D10" s="53" t="s">
        <v>25</v>
      </c>
      <c r="E10" s="54">
        <v>803034.48</v>
      </c>
      <c r="F10" s="55">
        <v>4</v>
      </c>
      <c r="G10" s="56">
        <f>E10*F10</f>
        <v>3212137.92</v>
      </c>
      <c r="H10" s="1"/>
      <c r="I10" s="65">
        <f>B10</f>
        <v>1</v>
      </c>
      <c r="J10" s="66" t="str">
        <f>C10</f>
        <v>Опора металлическая анкерно-угловая У-110-2</v>
      </c>
      <c r="K10" s="67"/>
      <c r="L10" s="67"/>
      <c r="M10" s="68" t="str">
        <f t="shared" ref="M10:N12" si="0">D10</f>
        <v>шт</v>
      </c>
      <c r="N10" s="69">
        <f t="shared" si="0"/>
        <v>803034.48</v>
      </c>
      <c r="O10" s="70"/>
      <c r="P10" s="68">
        <f t="shared" ref="P10:P12" si="1">F10</f>
        <v>4</v>
      </c>
      <c r="Q10" s="69">
        <f t="shared" ref="Q10:Q12" si="2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0" x14ac:dyDescent="0.25">
      <c r="A11" s="6"/>
      <c r="B11" s="11">
        <v>2</v>
      </c>
      <c r="C11" s="52" t="s">
        <v>26</v>
      </c>
      <c r="D11" s="53" t="s">
        <v>25</v>
      </c>
      <c r="E11" s="54">
        <v>1052840.42</v>
      </c>
      <c r="F11" s="55">
        <v>8</v>
      </c>
      <c r="G11" s="15">
        <f t="shared" ref="G11:G16" si="3">E11*F11</f>
        <v>8422723.3599999994</v>
      </c>
      <c r="H11" s="1"/>
      <c r="I11" s="65">
        <f t="shared" ref="I11:I16" si="4">B11</f>
        <v>2</v>
      </c>
      <c r="J11" s="66" t="str">
        <f t="shared" ref="J11:J12" si="5">C11</f>
        <v>Опора металлическая анкерно-угловая У110-2+5</v>
      </c>
      <c r="K11" s="67"/>
      <c r="L11" s="67"/>
      <c r="M11" s="68" t="str">
        <f t="shared" si="0"/>
        <v>шт</v>
      </c>
      <c r="N11" s="69">
        <f t="shared" si="0"/>
        <v>1052840.42</v>
      </c>
      <c r="O11" s="70"/>
      <c r="P11" s="68">
        <f t="shared" si="1"/>
        <v>8</v>
      </c>
      <c r="Q11" s="69">
        <f t="shared" si="2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0" x14ac:dyDescent="0.25">
      <c r="A12" s="6"/>
      <c r="B12" s="11">
        <v>3</v>
      </c>
      <c r="C12" s="52" t="s">
        <v>27</v>
      </c>
      <c r="D12" s="53" t="s">
        <v>25</v>
      </c>
      <c r="E12" s="54">
        <v>1232527.92</v>
      </c>
      <c r="F12" s="55">
        <v>1</v>
      </c>
      <c r="G12" s="15">
        <f t="shared" si="3"/>
        <v>1232527.92</v>
      </c>
      <c r="H12" s="1"/>
      <c r="I12" s="65">
        <f t="shared" si="4"/>
        <v>3</v>
      </c>
      <c r="J12" s="66" t="str">
        <f t="shared" si="5"/>
        <v>Опора металлическая анкерно-угловая У110-2+9</v>
      </c>
      <c r="K12" s="67"/>
      <c r="L12" s="67"/>
      <c r="M12" s="68" t="str">
        <f t="shared" si="0"/>
        <v>шт</v>
      </c>
      <c r="N12" s="69">
        <f t="shared" si="0"/>
        <v>1232527.92</v>
      </c>
      <c r="O12" s="70"/>
      <c r="P12" s="68">
        <f t="shared" si="1"/>
        <v>1</v>
      </c>
      <c r="Q12" s="69">
        <f t="shared" si="2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45" x14ac:dyDescent="0.25">
      <c r="A13" s="6"/>
      <c r="B13" s="11">
        <v>4</v>
      </c>
      <c r="C13" s="52" t="s">
        <v>28</v>
      </c>
      <c r="D13" s="53" t="s">
        <v>25</v>
      </c>
      <c r="E13" s="54">
        <v>1069420.42</v>
      </c>
      <c r="F13" s="55">
        <v>2</v>
      </c>
      <c r="G13" s="15">
        <f t="shared" si="3"/>
        <v>2138840.84</v>
      </c>
      <c r="H13" s="1"/>
      <c r="I13" s="65">
        <f t="shared" si="4"/>
        <v>4</v>
      </c>
      <c r="J13" s="66" t="str">
        <f>C13</f>
        <v>Опора металлическая анкерно-угловая У110-2В+5</v>
      </c>
      <c r="K13" s="67"/>
      <c r="L13" s="67"/>
      <c r="M13" s="68" t="str">
        <f t="shared" ref="M13:M16" si="6">D13</f>
        <v>шт</v>
      </c>
      <c r="N13" s="69">
        <f t="shared" ref="N13:N16" si="7">E13</f>
        <v>1069420.42</v>
      </c>
      <c r="O13" s="70"/>
      <c r="P13" s="68">
        <f t="shared" ref="P13:P16" si="8">F13</f>
        <v>2</v>
      </c>
      <c r="Q13" s="69">
        <f t="shared" ref="Q13:Q17" si="9">O13*P13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0" x14ac:dyDescent="0.25">
      <c r="A14" s="6"/>
      <c r="B14" s="11">
        <v>5</v>
      </c>
      <c r="C14" s="52" t="s">
        <v>29</v>
      </c>
      <c r="D14" s="53" t="s">
        <v>25</v>
      </c>
      <c r="E14" s="54">
        <v>855950.38</v>
      </c>
      <c r="F14" s="55">
        <v>1</v>
      </c>
      <c r="G14" s="15">
        <f t="shared" si="3"/>
        <v>855950.38</v>
      </c>
      <c r="H14" s="1"/>
      <c r="I14" s="65">
        <f t="shared" si="4"/>
        <v>5</v>
      </c>
      <c r="J14" s="66" t="str">
        <f t="shared" ref="J14:J16" si="10">C14</f>
        <v>Опора металлическая анкерно-угловая У-110-2П</v>
      </c>
      <c r="K14" s="67"/>
      <c r="L14" s="67"/>
      <c r="M14" s="68" t="str">
        <f t="shared" si="6"/>
        <v>шт</v>
      </c>
      <c r="N14" s="69">
        <f t="shared" si="7"/>
        <v>855950.38</v>
      </c>
      <c r="O14" s="70"/>
      <c r="P14" s="68">
        <f t="shared" si="8"/>
        <v>1</v>
      </c>
      <c r="Q14" s="69">
        <f t="shared" si="9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45" x14ac:dyDescent="0.25">
      <c r="A15" s="6"/>
      <c r="B15" s="11">
        <v>6</v>
      </c>
      <c r="C15" s="52" t="s">
        <v>30</v>
      </c>
      <c r="D15" s="53" t="s">
        <v>25</v>
      </c>
      <c r="E15" s="54">
        <v>1248278.75</v>
      </c>
      <c r="F15" s="55">
        <v>2</v>
      </c>
      <c r="G15" s="15">
        <f t="shared" si="3"/>
        <v>2496557.5</v>
      </c>
      <c r="H15" s="1"/>
      <c r="I15" s="65">
        <f t="shared" si="4"/>
        <v>6</v>
      </c>
      <c r="J15" s="66" t="str">
        <f t="shared" si="10"/>
        <v>Опора металлическая анкерно-угловая У110-2П+9</v>
      </c>
      <c r="K15" s="67"/>
      <c r="L15" s="67"/>
      <c r="M15" s="68" t="str">
        <f t="shared" si="6"/>
        <v>шт</v>
      </c>
      <c r="N15" s="69">
        <f t="shared" si="7"/>
        <v>1248278.75</v>
      </c>
      <c r="O15" s="70"/>
      <c r="P15" s="68">
        <f t="shared" si="8"/>
        <v>2</v>
      </c>
      <c r="Q15" s="69">
        <f t="shared" si="9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0.75" thickBot="1" x14ac:dyDescent="0.3">
      <c r="A16" s="6"/>
      <c r="B16" s="11">
        <v>7</v>
      </c>
      <c r="C16" s="57" t="s">
        <v>31</v>
      </c>
      <c r="D16" s="53" t="s">
        <v>25</v>
      </c>
      <c r="E16" s="54">
        <v>362896.25</v>
      </c>
      <c r="F16" s="55">
        <v>5</v>
      </c>
      <c r="G16" s="15">
        <f t="shared" si="3"/>
        <v>1814481.25</v>
      </c>
      <c r="H16" s="1"/>
      <c r="I16" s="65">
        <f t="shared" si="4"/>
        <v>7</v>
      </c>
      <c r="J16" s="66" t="str">
        <f t="shared" si="10"/>
        <v>Опора металлическая промежуточная П110-4</v>
      </c>
      <c r="K16" s="67"/>
      <c r="L16" s="67"/>
      <c r="M16" s="68" t="str">
        <f t="shared" si="6"/>
        <v>шт</v>
      </c>
      <c r="N16" s="69">
        <f t="shared" si="7"/>
        <v>362896.25</v>
      </c>
      <c r="O16" s="70"/>
      <c r="P16" s="68">
        <f t="shared" si="8"/>
        <v>5</v>
      </c>
      <c r="Q16" s="69">
        <f t="shared" si="9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1" customHeight="1" thickBot="1" x14ac:dyDescent="0.3">
      <c r="A17" s="6"/>
      <c r="B17" s="27" t="s">
        <v>5</v>
      </c>
      <c r="C17" s="28"/>
      <c r="D17" s="28"/>
      <c r="E17" s="28"/>
      <c r="F17" s="29"/>
      <c r="G17" s="12">
        <f>SUM(G9:G16)</f>
        <v>20173219.170000002</v>
      </c>
      <c r="H17" s="1"/>
      <c r="I17" s="61" t="s">
        <v>5</v>
      </c>
      <c r="J17" s="62"/>
      <c r="K17" s="62"/>
      <c r="L17" s="62"/>
      <c r="M17" s="62"/>
      <c r="N17" s="62"/>
      <c r="O17" s="62"/>
      <c r="P17" s="63"/>
      <c r="Q17" s="64">
        <f>SUM(Q9:Q16)</f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" customHeight="1" x14ac:dyDescent="0.25">
      <c r="A18" s="6"/>
      <c r="B18" s="38" t="s">
        <v>14</v>
      </c>
      <c r="C18" s="39"/>
      <c r="D18" s="39"/>
      <c r="E18" s="39"/>
      <c r="F18" s="17">
        <v>0.2</v>
      </c>
      <c r="G18" s="13">
        <f>G17*F18</f>
        <v>4034643.8340000007</v>
      </c>
      <c r="H18" s="1"/>
      <c r="I18" s="38" t="s">
        <v>14</v>
      </c>
      <c r="J18" s="39"/>
      <c r="K18" s="39"/>
      <c r="L18" s="39"/>
      <c r="M18" s="39"/>
      <c r="N18" s="39"/>
      <c r="O18" s="39"/>
      <c r="P18" s="17">
        <v>0.2</v>
      </c>
      <c r="Q18" s="13">
        <f>Q17*P18</f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 thickBot="1" x14ac:dyDescent="0.3">
      <c r="A19" s="6"/>
      <c r="B19" s="30" t="s">
        <v>6</v>
      </c>
      <c r="C19" s="31"/>
      <c r="D19" s="31"/>
      <c r="E19" s="31"/>
      <c r="F19" s="32"/>
      <c r="G19" s="14">
        <f>G17+G18</f>
        <v>24207863.004000001</v>
      </c>
      <c r="H19" s="1"/>
      <c r="I19" s="30" t="s">
        <v>6</v>
      </c>
      <c r="J19" s="31"/>
      <c r="K19" s="31"/>
      <c r="L19" s="31"/>
      <c r="M19" s="31"/>
      <c r="N19" s="31"/>
      <c r="O19" s="31"/>
      <c r="P19" s="32"/>
      <c r="Q19" s="14">
        <f>Q17+Q18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3.75" customHeight="1" x14ac:dyDescent="0.25">
      <c r="B20" s="45"/>
      <c r="C20" s="45"/>
      <c r="D20" s="45"/>
      <c r="E20" s="45"/>
      <c r="F20" s="45"/>
      <c r="G20" s="45"/>
      <c r="H20" s="1"/>
      <c r="I20" s="1"/>
      <c r="J20" s="1"/>
      <c r="K20" s="1"/>
      <c r="L20" s="1"/>
      <c r="M20" s="2"/>
      <c r="N20" s="2"/>
      <c r="O20" s="2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1.5" customHeight="1" x14ac:dyDescent="0.25">
      <c r="B21" s="44"/>
      <c r="C21" s="44"/>
      <c r="D21" s="44"/>
      <c r="E21" s="44"/>
      <c r="F21" s="44"/>
      <c r="G21" s="44"/>
      <c r="H21" s="3"/>
      <c r="I21" s="3"/>
      <c r="J21" s="46" t="s">
        <v>15</v>
      </c>
      <c r="K21" s="47"/>
      <c r="L21" s="20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1"/>
    </row>
    <row r="22" spans="1:27" ht="19.5" x14ac:dyDescent="0.25">
      <c r="J22" s="43"/>
      <c r="K22" s="43"/>
      <c r="L22" s="18"/>
      <c r="AA22" s="1"/>
    </row>
    <row r="23" spans="1:27" ht="16.5" x14ac:dyDescent="0.25">
      <c r="J23" s="42"/>
      <c r="K23" s="42"/>
      <c r="L23" s="19"/>
    </row>
    <row r="24" spans="1:27" ht="19.5" x14ac:dyDescent="0.25">
      <c r="J24" s="43"/>
      <c r="K24" s="43"/>
      <c r="L24" s="18"/>
    </row>
  </sheetData>
  <sheetProtection formatCells="0" formatColumns="0" formatRows="0" insertRows="0" deleteRows="0"/>
  <mergeCells count="21">
    <mergeCell ref="J23:K23"/>
    <mergeCell ref="J24:K24"/>
    <mergeCell ref="J22:K22"/>
    <mergeCell ref="B21:G21"/>
    <mergeCell ref="I7:Q7"/>
    <mergeCell ref="I17:P17"/>
    <mergeCell ref="B20:G20"/>
    <mergeCell ref="J21:K21"/>
    <mergeCell ref="B9:G9"/>
    <mergeCell ref="I9:Q9"/>
    <mergeCell ref="B1:Q1"/>
    <mergeCell ref="B3:E3"/>
    <mergeCell ref="B17:F17"/>
    <mergeCell ref="B19:F19"/>
    <mergeCell ref="B4:G4"/>
    <mergeCell ref="B7:G7"/>
    <mergeCell ref="I19:P19"/>
    <mergeCell ref="B18:E18"/>
    <mergeCell ref="I18:O18"/>
    <mergeCell ref="I4:L4"/>
    <mergeCell ref="I3:Q3"/>
  </mergeCells>
  <pageMargins left="0.7" right="0.7" top="0.75" bottom="0.75" header="0.3" footer="0.3"/>
  <pageSetup paperSize="9" orientation="portrait" r:id="rId1"/>
  <ignoredErrors>
    <ignoredError sqref="M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2019-05-21T01:24:15Z</dcterms:modified>
</cp:coreProperties>
</file>