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20" windowWidth="16815" windowHeight="6945"/>
  </bookViews>
  <sheets>
    <sheet name="Структура НМЦ" sheetId="1" r:id="rId1"/>
  </sheets>
  <definedNames>
    <definedName name="СпособЗакупки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12" i="1"/>
  <c r="O12" i="1"/>
  <c r="P12" i="1" s="1"/>
  <c r="M12" i="1"/>
  <c r="L12" i="1"/>
  <c r="J12" i="1"/>
  <c r="I12" i="1"/>
  <c r="O11" i="1" l="1"/>
  <c r="P11" i="1" s="1"/>
  <c r="O10" i="1"/>
  <c r="P10" i="1" s="1"/>
  <c r="M11" i="1"/>
  <c r="M10" i="1"/>
  <c r="L11" i="1"/>
  <c r="L10" i="1"/>
  <c r="J11" i="1"/>
  <c r="J10" i="1"/>
  <c r="I11" i="1"/>
  <c r="I10" i="1"/>
  <c r="P13" i="1" l="1"/>
  <c r="P14" i="1" s="1"/>
  <c r="G13" i="1" l="1"/>
  <c r="G14" i="1" l="1"/>
  <c r="F3" i="1" s="1"/>
  <c r="P15" i="1"/>
  <c r="P16" i="1" s="1"/>
  <c r="G15" i="1" l="1"/>
  <c r="G16" i="1" s="1"/>
</calcChain>
</file>

<file path=xl/sharedStrings.xml><?xml version="1.0" encoding="utf-8"?>
<sst xmlns="http://schemas.openxmlformats.org/spreadsheetml/2006/main" count="35" uniqueCount="25">
  <si>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</si>
  <si>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</si>
  <si>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</si>
  <si>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</si>
  <si>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</si>
  <si>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</si>
  <si>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</si>
  <si>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</si>
  <si>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</si>
  <si>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</si>
  <si>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</si>
  <si>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</si>
  <si>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</si>
  <si>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</si>
  <si>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</si>
  <si>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</si>
  <si>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</si>
  <si>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</si>
  <si>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</si>
  <si>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>ИТОГО по филиалу "ПЭС"</t>
  </si>
  <si>
    <t>1.1. филиал АО "ДРСК" "Приморские электрические сети"</t>
  </si>
  <si>
    <r>
      <t xml:space="preserve">Ввод высоковольтный                                                    </t>
    </r>
    <r>
      <rPr>
        <b/>
        <sz val="12"/>
        <color theme="1"/>
        <rFont val="Calibri"/>
        <family val="2"/>
        <charset val="204"/>
        <scheme val="minor"/>
      </rPr>
      <t xml:space="preserve"> ГКТIII-60-126/800 ИВУЕ.686352.103</t>
    </r>
  </si>
  <si>
    <r>
      <t xml:space="preserve">Ввод высоковольтный                                                               </t>
    </r>
    <r>
      <rPr>
        <b/>
        <sz val="12"/>
        <color theme="1"/>
        <rFont val="Calibri"/>
        <family val="2"/>
        <charset val="204"/>
        <scheme val="minor"/>
      </rPr>
      <t>ГКТIII-60-126/800 ИВУЕ.686352.103-01</t>
    </r>
  </si>
  <si>
    <t>Вводы высоковольтные (трансформаторные)</t>
  </si>
  <si>
    <r>
      <t xml:space="preserve">Ввод высоковольтный                                                         </t>
    </r>
    <r>
      <rPr>
        <b/>
        <sz val="12"/>
        <color theme="1"/>
        <rFont val="Calibri"/>
        <family val="2"/>
        <charset val="204"/>
        <scheme val="minor"/>
      </rPr>
      <t>ГКТIII-60-126/800 ИВУЕ.686352.103-03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</si>
</sst>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8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0"/>
      </right>
      <top/>
      <bottom style="thin">
        <color indexed="60"/>
      </bottom>
      <diagonal/>
    </border>
    <border>
      <left/>
      <right style="thin">
        <color indexed="60"/>
      </right>
      <top style="thin">
        <color indexed="60"/>
      </top>
      <bottom style="thin">
        <color indexed="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</borders>
  <cellStyleXfs count="2">
    <xf numFmtId="0" fontId="0" fillId="0" borderId="0"/>
    <xf numFmtId="0" fontId="11" fillId="0" borderId="0"/>
  </cellStyleXfs>
  <cellXfs count="7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 vertical="center" wrapText="1"/>
    </xf>
    <xf numFmtId="9" fontId="7" fillId="2" borderId="26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9" fontId="7" fillId="2" borderId="27" xfId="0" applyNumberFormat="1" applyFont="1" applyFill="1" applyBorder="1" applyAlignment="1" applyProtection="1">
      <alignment horizontal="left" vertical="top" wrapText="1"/>
      <protection locked="0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2" xfId="0" applyNumberFormat="1" applyFont="1" applyFill="1" applyBorder="1" applyAlignment="1">
      <alignment horizontal="center" vertical="top" wrapText="1"/>
    </xf>
    <xf numFmtId="0" fontId="4" fillId="6" borderId="29" xfId="0" applyFont="1" applyFill="1" applyBorder="1" applyAlignment="1">
      <alignment horizontal="center"/>
    </xf>
    <xf numFmtId="49" fontId="7" fillId="2" borderId="34" xfId="0" applyNumberFormat="1" applyFont="1" applyFill="1" applyBorder="1" applyAlignment="1" applyProtection="1">
      <alignment horizontal="left" vertical="top" wrapText="1"/>
      <protection locked="0"/>
    </xf>
    <xf numFmtId="0" fontId="2" fillId="0" borderId="33" xfId="0" applyFont="1" applyBorder="1" applyAlignment="1">
      <alignment horizontal="center" vertical="top" wrapText="1"/>
    </xf>
    <xf numFmtId="4" fontId="1" fillId="4" borderId="43" xfId="0" applyNumberFormat="1" applyFont="1" applyFill="1" applyBorder="1" applyAlignment="1">
      <alignment horizontal="center" vertical="center" wrapText="1"/>
    </xf>
    <xf numFmtId="1" fontId="0" fillId="0" borderId="46" xfId="0" applyNumberFormat="1" applyFont="1" applyBorder="1" applyAlignment="1">
      <alignment horizontal="center" vertical="center"/>
    </xf>
    <xf numFmtId="1" fontId="0" fillId="0" borderId="47" xfId="0" applyNumberFormat="1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4" fontId="7" fillId="6" borderId="25" xfId="0" applyNumberFormat="1" applyFont="1" applyFill="1" applyBorder="1" applyAlignment="1" applyProtection="1">
      <alignment horizontal="center" vertical="center" wrapText="1"/>
    </xf>
    <xf numFmtId="4" fontId="7" fillId="6" borderId="48" xfId="0" applyNumberFormat="1" applyFont="1" applyFill="1" applyBorder="1" applyAlignment="1" applyProtection="1">
      <alignment horizontal="center" vertical="center" wrapText="1"/>
    </xf>
    <xf numFmtId="49" fontId="2" fillId="6" borderId="13" xfId="0" applyNumberFormat="1" applyFont="1" applyFill="1" applyBorder="1" applyAlignment="1">
      <alignment horizontal="left" vertical="center" wrapText="1"/>
    </xf>
    <xf numFmtId="49" fontId="2" fillId="6" borderId="14" xfId="0" applyNumberFormat="1" applyFont="1" applyFill="1" applyBorder="1" applyAlignment="1">
      <alignment horizontal="left" vertical="center" wrapText="1"/>
    </xf>
    <xf numFmtId="3" fontId="2" fillId="6" borderId="6" xfId="0" applyNumberFormat="1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center" wrapText="1"/>
    </xf>
    <xf numFmtId="4" fontId="7" fillId="2" borderId="34" xfId="0" applyNumberFormat="1" applyFont="1" applyFill="1" applyBorder="1" applyAlignment="1" applyProtection="1">
      <alignment horizontal="center" vertical="center" wrapText="1"/>
      <protection locked="0"/>
    </xf>
    <xf numFmtId="4" fontId="2" fillId="6" borderId="35" xfId="0" applyNumberFormat="1" applyFont="1" applyFill="1" applyBorder="1" applyAlignment="1">
      <alignment horizontal="center" vertical="center" wrapText="1"/>
    </xf>
    <xf numFmtId="3" fontId="2" fillId="6" borderId="8" xfId="0" applyNumberFormat="1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center" wrapText="1"/>
    </xf>
    <xf numFmtId="4" fontId="7" fillId="2" borderId="27" xfId="0" applyNumberFormat="1" applyFont="1" applyFill="1" applyBorder="1" applyAlignment="1" applyProtection="1">
      <alignment horizontal="center" vertical="center" wrapText="1"/>
      <protection locked="0"/>
    </xf>
    <xf numFmtId="4" fontId="2" fillId="6" borderId="28" xfId="0" applyNumberFormat="1" applyFont="1" applyFill="1" applyBorder="1" applyAlignment="1">
      <alignment horizontal="center" vertical="center" wrapText="1"/>
    </xf>
    <xf numFmtId="0" fontId="13" fillId="0" borderId="31" xfId="0" applyFont="1" applyBorder="1" applyAlignment="1">
      <alignment vertical="center" wrapText="1"/>
    </xf>
    <xf numFmtId="4" fontId="15" fillId="0" borderId="45" xfId="1" applyNumberFormat="1" applyFont="1" applyBorder="1" applyAlignment="1">
      <alignment horizontal="right" vertical="center"/>
    </xf>
    <xf numFmtId="0" fontId="12" fillId="0" borderId="3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8" fillId="4" borderId="44" xfId="0" applyNumberFormat="1" applyFont="1" applyFill="1" applyBorder="1" applyAlignment="1" applyProtection="1">
      <alignment horizontal="right" vertical="center" wrapText="1"/>
    </xf>
    <xf numFmtId="4" fontId="8" fillId="4" borderId="42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" fillId="7" borderId="36" xfId="0" applyFont="1" applyFill="1" applyBorder="1" applyAlignment="1">
      <alignment horizontal="center"/>
    </xf>
    <xf numFmtId="0" fontId="1" fillId="7" borderId="0" xfId="0" applyFont="1" applyFill="1" applyBorder="1" applyAlignment="1">
      <alignment horizontal="center"/>
    </xf>
    <xf numFmtId="0" fontId="1" fillId="7" borderId="37" xfId="0" applyFont="1" applyFill="1" applyBorder="1" applyAlignment="1">
      <alignment horizontal="center"/>
    </xf>
    <xf numFmtId="0" fontId="1" fillId="7" borderId="38" xfId="0" applyFont="1" applyFill="1" applyBorder="1" applyAlignment="1">
      <alignment horizontal="center"/>
    </xf>
    <xf numFmtId="0" fontId="1" fillId="7" borderId="30" xfId="0" applyFont="1" applyFill="1" applyBorder="1" applyAlignment="1">
      <alignment horizontal="left"/>
    </xf>
    <xf numFmtId="0" fontId="4" fillId="7" borderId="40" xfId="0" applyFont="1" applyFill="1" applyBorder="1" applyAlignment="1">
      <alignment horizontal="left"/>
    </xf>
    <xf numFmtId="0" fontId="4" fillId="7" borderId="24" xfId="0" applyFont="1" applyFill="1" applyBorder="1" applyAlignment="1">
      <alignment horizontal="left"/>
    </xf>
    <xf numFmtId="0" fontId="4" fillId="7" borderId="13" xfId="0" applyFont="1" applyFill="1" applyBorder="1" applyAlignment="1">
      <alignment horizontal="left"/>
    </xf>
    <xf numFmtId="0" fontId="1" fillId="6" borderId="30" xfId="0" applyFont="1" applyFill="1" applyBorder="1" applyAlignment="1">
      <alignment horizontal="left"/>
    </xf>
    <xf numFmtId="0" fontId="4" fillId="6" borderId="24" xfId="0" applyFont="1" applyFill="1" applyBorder="1" applyAlignment="1">
      <alignment horizontal="left"/>
    </xf>
    <xf numFmtId="0" fontId="4" fillId="6" borderId="14" xfId="0" applyFont="1" applyFill="1" applyBorder="1" applyAlignment="1">
      <alignment horizontal="left"/>
    </xf>
  </cellXfs>
  <cellStyles count="2">
    <cellStyle name="Обычный" xfId="0" builtinId="0"/>
    <cellStyle name="Обычный_Структура НМЦ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7"/>
  <sheetViews>
    <sheetView tabSelected="1" view="pageBreakPreview" zoomScale="40" zoomScaleNormal="85" zoomScaleSheetLayoutView="40" workbookViewId="0">
      <selection activeCell="C17" sqref="C17"/>
    </sheetView>
  </sheetViews>
  <sheetFormatPr defaultRowHeight="15" x14ac:dyDescent="0.25"/>
  <cols>
    <col min="1" max="1" width="4.5703125" customWidth="1"/>
    <col min="2" max="2" width="9.140625" customWidth="1"/>
    <col min="3" max="3" width="46.85546875" customWidth="1"/>
    <col min="4" max="4" width="7.140625" customWidth="1"/>
    <col min="5" max="5" width="17.140625" customWidth="1"/>
    <col min="6" max="6" width="20.28515625" customWidth="1"/>
    <col min="7" max="7" width="22.85546875" customWidth="1"/>
    <col min="10" max="10" width="34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2" t="s">
        <v>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43" t="s">
        <v>12</v>
      </c>
      <c r="C3" s="44"/>
      <c r="D3" s="44"/>
      <c r="E3" s="45"/>
      <c r="F3" s="15">
        <f>G14</f>
        <v>4475728.3900000006</v>
      </c>
      <c r="G3" s="13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2" t="s">
        <v>23</v>
      </c>
      <c r="C4" s="52"/>
      <c r="D4" s="52"/>
      <c r="E4" s="52"/>
      <c r="F4" s="52"/>
      <c r="G4" s="5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3" t="s">
        <v>13</v>
      </c>
      <c r="C7" s="45"/>
      <c r="D7" s="54"/>
      <c r="E7" s="54"/>
      <c r="F7" s="55"/>
      <c r="G7" s="56"/>
      <c r="H7" s="4"/>
      <c r="I7" s="43" t="s">
        <v>4</v>
      </c>
      <c r="J7" s="44"/>
      <c r="K7" s="44"/>
      <c r="L7" s="44"/>
      <c r="M7" s="44"/>
      <c r="N7" s="44"/>
      <c r="O7" s="44"/>
      <c r="P7" s="59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6" t="s">
        <v>5</v>
      </c>
      <c r="C8" s="7" t="s">
        <v>0</v>
      </c>
      <c r="D8" s="7" t="s">
        <v>9</v>
      </c>
      <c r="E8" s="8" t="s">
        <v>10</v>
      </c>
      <c r="F8" s="8" t="s">
        <v>6</v>
      </c>
      <c r="G8" s="9" t="s">
        <v>11</v>
      </c>
      <c r="H8" s="21"/>
      <c r="I8" s="6" t="s">
        <v>5</v>
      </c>
      <c r="J8" s="7" t="s">
        <v>1</v>
      </c>
      <c r="K8" s="8" t="s">
        <v>14</v>
      </c>
      <c r="L8" s="7" t="s">
        <v>9</v>
      </c>
      <c r="M8" s="8" t="s">
        <v>10</v>
      </c>
      <c r="N8" s="8" t="s">
        <v>15</v>
      </c>
      <c r="O8" s="8" t="s">
        <v>6</v>
      </c>
      <c r="P8" s="9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5"/>
      <c r="B9" s="60" t="s">
        <v>20</v>
      </c>
      <c r="C9" s="61"/>
      <c r="D9" s="62"/>
      <c r="E9" s="62"/>
      <c r="F9" s="61"/>
      <c r="G9" s="62"/>
      <c r="H9" s="62"/>
      <c r="I9" s="62"/>
      <c r="J9" s="62"/>
      <c r="K9" s="62"/>
      <c r="L9" s="62"/>
      <c r="M9" s="62"/>
      <c r="N9" s="62"/>
      <c r="O9" s="62"/>
      <c r="P9" s="63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4.5" customHeight="1" x14ac:dyDescent="0.25">
      <c r="A10" s="5"/>
      <c r="B10" s="25">
        <v>1</v>
      </c>
      <c r="C10" s="39" t="s">
        <v>21</v>
      </c>
      <c r="D10" s="23" t="s">
        <v>18</v>
      </c>
      <c r="E10" s="40">
        <v>284769.46000000002</v>
      </c>
      <c r="F10" s="41">
        <v>10</v>
      </c>
      <c r="G10" s="27">
        <f t="shared" ref="G10:G11" si="0">E10*F10</f>
        <v>2847694.6</v>
      </c>
      <c r="H10" s="1"/>
      <c r="I10" s="19">
        <f>B10</f>
        <v>1</v>
      </c>
      <c r="J10" s="29" t="str">
        <f t="shared" ref="J10:J11" si="1">C10</f>
        <v>Ввод высоковольтный                                                     ГКТIII-60-126/800 ИВУЕ.686352.103</v>
      </c>
      <c r="K10" s="20"/>
      <c r="L10" s="31" t="str">
        <f>D10</f>
        <v>шт</v>
      </c>
      <c r="M10" s="32">
        <f>E10</f>
        <v>284769.46000000002</v>
      </c>
      <c r="N10" s="33"/>
      <c r="O10" s="31">
        <f>F10</f>
        <v>10</v>
      </c>
      <c r="P10" s="34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4.5" customHeight="1" x14ac:dyDescent="0.25">
      <c r="A11" s="5"/>
      <c r="B11" s="26">
        <v>2</v>
      </c>
      <c r="C11" s="39" t="s">
        <v>22</v>
      </c>
      <c r="D11" s="24" t="s">
        <v>18</v>
      </c>
      <c r="E11" s="40">
        <v>262953.39</v>
      </c>
      <c r="F11" s="41">
        <v>5</v>
      </c>
      <c r="G11" s="28">
        <f t="shared" si="0"/>
        <v>1314766.9500000002</v>
      </c>
      <c r="H11" s="1"/>
      <c r="I11" s="12">
        <f>B11</f>
        <v>2</v>
      </c>
      <c r="J11" s="30" t="str">
        <f t="shared" si="1"/>
        <v>Ввод высоковольтный                                                               ГКТIII-60-126/800 ИВУЕ.686352.103-01</v>
      </c>
      <c r="K11" s="16"/>
      <c r="L11" s="35" t="str">
        <f t="shared" ref="L11" si="2">D11</f>
        <v>шт</v>
      </c>
      <c r="M11" s="36">
        <f t="shared" ref="M11" si="3">E11</f>
        <v>262953.39</v>
      </c>
      <c r="N11" s="37"/>
      <c r="O11" s="35">
        <f t="shared" ref="O11" si="4">F11</f>
        <v>5</v>
      </c>
      <c r="P11" s="38">
        <f t="shared" ref="P11" si="5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45.75" customHeight="1" x14ac:dyDescent="0.25">
      <c r="A12" s="5"/>
      <c r="B12" s="26">
        <v>3</v>
      </c>
      <c r="C12" s="39" t="s">
        <v>24</v>
      </c>
      <c r="D12" s="24" t="s">
        <v>18</v>
      </c>
      <c r="E12" s="40">
        <v>313266.84000000003</v>
      </c>
      <c r="F12" s="41">
        <v>1</v>
      </c>
      <c r="G12" s="27">
        <f t="shared" ref="G12" si="6">E12*F12</f>
        <v>313266.84000000003</v>
      </c>
      <c r="H12" s="1"/>
      <c r="I12" s="12">
        <f>B12</f>
        <v>3</v>
      </c>
      <c r="J12" s="30" t="str">
        <f t="shared" ref="J12" si="7">C12</f>
        <v>Ввод высоковольтный                                                         ГКТIII-60-126/800 ИВУЕ.686352.103-03</v>
      </c>
      <c r="K12" s="16"/>
      <c r="L12" s="35" t="str">
        <f t="shared" ref="L12" si="8">D12</f>
        <v>шт</v>
      </c>
      <c r="M12" s="36">
        <f t="shared" ref="M12" si="9">E12</f>
        <v>313266.84000000003</v>
      </c>
      <c r="N12" s="37"/>
      <c r="O12" s="35">
        <f t="shared" ref="O12" si="10">F12</f>
        <v>1</v>
      </c>
      <c r="P12" s="38">
        <f t="shared" ref="P12" si="11">N12*O12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5"/>
      <c r="B13" s="64" t="s">
        <v>19</v>
      </c>
      <c r="C13" s="65"/>
      <c r="D13" s="66"/>
      <c r="E13" s="66"/>
      <c r="F13" s="67"/>
      <c r="G13" s="17">
        <f>SUM(G10:G12)</f>
        <v>4475728.3900000006</v>
      </c>
      <c r="H13" s="21"/>
      <c r="I13" s="68" t="s">
        <v>19</v>
      </c>
      <c r="J13" s="69"/>
      <c r="K13" s="69"/>
      <c r="L13" s="69"/>
      <c r="M13" s="69"/>
      <c r="N13" s="69"/>
      <c r="O13" s="70"/>
      <c r="P13" s="18">
        <f>SUM(P10:P12)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1" customHeight="1" thickBot="1" x14ac:dyDescent="0.3">
      <c r="A14" s="5"/>
      <c r="B14" s="46" t="s">
        <v>7</v>
      </c>
      <c r="C14" s="47"/>
      <c r="D14" s="47"/>
      <c r="E14" s="47"/>
      <c r="F14" s="48"/>
      <c r="G14" s="22">
        <f>G13</f>
        <v>4475728.3900000006</v>
      </c>
      <c r="H14" s="1"/>
      <c r="I14" s="46" t="s">
        <v>7</v>
      </c>
      <c r="J14" s="47"/>
      <c r="K14" s="47"/>
      <c r="L14" s="47"/>
      <c r="M14" s="47"/>
      <c r="N14" s="47"/>
      <c r="O14" s="48"/>
      <c r="P14" s="22">
        <f>P13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25">
      <c r="A15" s="5"/>
      <c r="B15" s="57" t="s">
        <v>17</v>
      </c>
      <c r="C15" s="58"/>
      <c r="D15" s="58"/>
      <c r="E15" s="58"/>
      <c r="F15" s="14">
        <v>0.2</v>
      </c>
      <c r="G15" s="10">
        <f>G14*F15</f>
        <v>895145.67800000019</v>
      </c>
      <c r="H15" s="1"/>
      <c r="I15" s="57" t="s">
        <v>17</v>
      </c>
      <c r="J15" s="58"/>
      <c r="K15" s="58"/>
      <c r="L15" s="58"/>
      <c r="M15" s="58"/>
      <c r="N15" s="58"/>
      <c r="O15" s="14">
        <v>0.2</v>
      </c>
      <c r="P15" s="10">
        <f>P14*O15</f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 thickBot="1" x14ac:dyDescent="0.3">
      <c r="A16" s="5"/>
      <c r="B16" s="49" t="s">
        <v>8</v>
      </c>
      <c r="C16" s="50"/>
      <c r="D16" s="50"/>
      <c r="E16" s="50"/>
      <c r="F16" s="51"/>
      <c r="G16" s="11">
        <f>G14+G15</f>
        <v>5370874.0680000009</v>
      </c>
      <c r="H16" s="1"/>
      <c r="I16" s="49" t="s">
        <v>8</v>
      </c>
      <c r="J16" s="50"/>
      <c r="K16" s="50"/>
      <c r="L16" s="50"/>
      <c r="M16" s="50"/>
      <c r="N16" s="50"/>
      <c r="O16" s="51"/>
      <c r="P16" s="11">
        <f>P14+P15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0" ht="33.75" customHeight="1" x14ac:dyDescent="0.25">
      <c r="B17" s="1"/>
      <c r="C17" s="1"/>
      <c r="D17" s="1"/>
      <c r="E17" s="1"/>
      <c r="F17" s="2"/>
      <c r="G17" s="2"/>
      <c r="H17" s="2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</sheetData>
  <mergeCells count="14">
    <mergeCell ref="B1:P1"/>
    <mergeCell ref="B3:E3"/>
    <mergeCell ref="B14:F14"/>
    <mergeCell ref="B16:F16"/>
    <mergeCell ref="B4:G4"/>
    <mergeCell ref="B7:G7"/>
    <mergeCell ref="I16:O16"/>
    <mergeCell ref="B15:E15"/>
    <mergeCell ref="I15:N15"/>
    <mergeCell ref="I7:P7"/>
    <mergeCell ref="I14:O14"/>
    <mergeCell ref="B9:P9"/>
    <mergeCell ref="B13:F13"/>
    <mergeCell ref="I13:O13"/>
  </mergeCells>
  <pageMargins left="0.7" right="0.7" top="0.75" bottom="0.75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Балак Дмитрий Алексеевич</cp:lastModifiedBy>
  <cp:lastPrinted>2019-02-27T05:02:22Z</cp:lastPrinted>
  <dcterms:created xsi:type="dcterms:W3CDTF">2018-05-22T01:14:50Z</dcterms:created>
  <dcterms:modified xsi:type="dcterms:W3CDTF">2019-02-27T05:12:27Z</dcterms:modified>
</cp:coreProperties>
</file>