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gnatova_ta\Desktop\закупки 2019\910 А МСП\"/>
    </mc:Choice>
  </mc:AlternateContent>
  <bookViews>
    <workbookView xWindow="0" yWindow="0" windowWidth="28800" windowHeight="114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M9" i="1" l="1"/>
  <c r="N9" i="1"/>
  <c r="P9" i="1"/>
  <c r="Q9" i="1"/>
  <c r="M10" i="1"/>
  <c r="N10" i="1"/>
  <c r="P10" i="1"/>
  <c r="Q10" i="1"/>
  <c r="M11" i="1"/>
  <c r="N11" i="1"/>
  <c r="P11" i="1"/>
  <c r="Q11" i="1" s="1"/>
  <c r="M12" i="1"/>
  <c r="N12" i="1"/>
  <c r="P12" i="1"/>
  <c r="Q12" i="1" s="1"/>
  <c r="M13" i="1"/>
  <c r="N13" i="1"/>
  <c r="P13" i="1"/>
  <c r="Q13" i="1" s="1"/>
  <c r="M14" i="1"/>
  <c r="N14" i="1"/>
  <c r="P14" i="1"/>
  <c r="Q14" i="1" s="1"/>
  <c r="M15" i="1"/>
  <c r="N15" i="1"/>
  <c r="P15" i="1"/>
  <c r="Q15" i="1"/>
  <c r="M16" i="1"/>
  <c r="N16" i="1"/>
  <c r="P16" i="1"/>
  <c r="Q16" i="1"/>
  <c r="I10" i="1" l="1"/>
  <c r="I11" i="1"/>
  <c r="I12" i="1"/>
  <c r="I13" i="1"/>
  <c r="I14" i="1"/>
  <c r="I15" i="1"/>
  <c r="I16" i="1"/>
  <c r="I9" i="1"/>
  <c r="G10" i="1"/>
  <c r="G11" i="1"/>
  <c r="G12" i="1"/>
  <c r="G13" i="1"/>
  <c r="G14" i="1"/>
  <c r="G15" i="1"/>
  <c r="G16" i="1"/>
  <c r="Q17" i="1" l="1"/>
  <c r="G17" i="1"/>
  <c r="G18" i="1" l="1"/>
  <c r="G19" i="1" s="1"/>
  <c r="Q18" i="1"/>
  <c r="Q19" i="1" s="1"/>
</calcChain>
</file>

<file path=xl/sharedStrings.xml><?xml version="1.0" encoding="utf-8"?>
<sst xmlns="http://schemas.openxmlformats.org/spreadsheetml/2006/main" count="57" uniqueCount="43">
  <si>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</si>
  <si>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</si>
  <si>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</si>
  <si>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Продукция 2</t>
  </si>
  <si>
    <t>Продукция 3</t>
  </si>
  <si>
    <t>Продукция 4</t>
  </si>
  <si>
    <t>Продукция 5</t>
  </si>
  <si>
    <t>Продукция 6</t>
  </si>
  <si>
    <t>Продукция 7</t>
  </si>
  <si>
    <t>Продукция 8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</si>
  <si>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</si>
  <si>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</si>
  <si>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</si>
  <si>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</si>
  <si>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</si>
  <si>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</si>
  <si>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</si>
  <si>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</si>
  <si>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</si>
  <si>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</si>
  <si>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</si>
  <si>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</si>
  <si>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</si>
  <si>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</si>
  <si>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</si>
  <si>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</si>
  <si>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</si>
  <si>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</si>
  <si>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</si>
  <si>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</si>
  <si>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</si>
  <si>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</si>
  <si>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</si>
  <si>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</si>
  <si>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</si>
  <si>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Разработка дизайна журнала</t>
  </si>
  <si>
    <t>Подготовка  мастер-макета</t>
  </si>
  <si>
    <t>Верстка</t>
  </si>
  <si>
    <t>Редактирование журнала</t>
  </si>
  <si>
    <t>Корректура</t>
  </si>
  <si>
    <t>Услуги типографии по печати</t>
  </si>
  <si>
    <t>Иные расходы</t>
  </si>
  <si>
    <t>Материальные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</si>
</sst>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7" borderId="14" xfId="0" applyNumberFormat="1" applyFont="1" applyFill="1" applyBorder="1" applyAlignment="1">
      <alignment horizontal="left" vertical="top" wrapText="1"/>
    </xf>
    <xf numFmtId="0" fontId="16" fillId="0" borderId="0" xfId="0" applyFont="1"/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5" borderId="24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3" xfId="0" applyNumberFormat="1" applyFont="1" applyFill="1" applyBorder="1" applyAlignment="1" applyProtection="1">
      <alignment horizontal="left" vertical="top" wrapText="1"/>
      <protection locked="0"/>
    </xf>
    <xf numFmtId="0" fontId="16" fillId="0" borderId="27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tabSelected="1" zoomScaleNormal="100" workbookViewId="0">
      <selection activeCell="C14" sqref="C14"/>
    </sheetView>
  </sheetViews>
  <sheetFormatPr defaultRowHeight="15" x14ac:dyDescent="0.25"/>
  <cols>
    <col min="1" max="1" width="4.5703125" customWidth="1"/>
    <col min="2" max="2" width="9.140625" customWidth="1"/>
    <col min="3" max="3" width="29" customWidth="1"/>
    <col min="4" max="4" width="7.140625" customWidth="1"/>
    <col min="5" max="5" width="17.140625" customWidth="1"/>
    <col min="6" max="6" width="18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29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18</v>
      </c>
      <c r="C3" s="34"/>
      <c r="D3" s="34"/>
      <c r="E3" s="35"/>
      <c r="F3" s="56">
        <v>750000</v>
      </c>
      <c r="G3" s="23" t="s">
        <v>10</v>
      </c>
      <c r="H3" s="1"/>
      <c r="I3" s="33" t="s">
        <v>34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 t="s">
        <v>21</v>
      </c>
      <c r="C4" s="42"/>
      <c r="D4" s="42"/>
      <c r="E4" s="42"/>
      <c r="F4" s="42"/>
      <c r="G4" s="42"/>
      <c r="H4" s="1"/>
      <c r="I4" s="49" t="s">
        <v>30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31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19</v>
      </c>
      <c r="C7" s="35"/>
      <c r="D7" s="44"/>
      <c r="E7" s="44"/>
      <c r="F7" s="45"/>
      <c r="G7" s="46"/>
      <c r="H7" s="5"/>
      <c r="I7" s="33" t="s">
        <v>33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11</v>
      </c>
      <c r="C8" s="8" t="s">
        <v>0</v>
      </c>
      <c r="D8" s="8" t="s">
        <v>15</v>
      </c>
      <c r="E8" s="9" t="s">
        <v>16</v>
      </c>
      <c r="F8" s="9" t="s">
        <v>12</v>
      </c>
      <c r="G8" s="10" t="s">
        <v>17</v>
      </c>
      <c r="H8" s="1"/>
      <c r="I8" s="7" t="s">
        <v>11</v>
      </c>
      <c r="J8" s="8" t="s">
        <v>1</v>
      </c>
      <c r="K8" s="9" t="s">
        <v>32</v>
      </c>
      <c r="L8" s="8" t="s">
        <v>28</v>
      </c>
      <c r="M8" s="8" t="s">
        <v>15</v>
      </c>
      <c r="N8" s="9" t="s">
        <v>16</v>
      </c>
      <c r="O8" s="9" t="s">
        <v>22</v>
      </c>
      <c r="P8" s="9" t="s">
        <v>12</v>
      </c>
      <c r="Q8" s="10" t="s">
        <v>23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6"/>
      <c r="B9" s="11">
        <v>1</v>
      </c>
      <c r="C9" s="31" t="s">
        <v>35</v>
      </c>
      <c r="D9" s="13" t="s">
        <v>20</v>
      </c>
      <c r="E9" s="13">
        <v>60000</v>
      </c>
      <c r="F9" s="14">
        <v>2</v>
      </c>
      <c r="G9" s="22">
        <f>E9*F9</f>
        <v>120000</v>
      </c>
      <c r="H9" s="1"/>
      <c r="I9" s="19">
        <f>B9</f>
        <v>1</v>
      </c>
      <c r="J9" s="30" t="s">
        <v>2</v>
      </c>
      <c r="K9" s="15"/>
      <c r="L9" s="15"/>
      <c r="M9" s="20" t="str">
        <f>D9</f>
        <v>шт.</v>
      </c>
      <c r="N9" s="24">
        <f>E9</f>
        <v>60000</v>
      </c>
      <c r="O9" s="13"/>
      <c r="P9" s="20">
        <f>F9</f>
        <v>2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57">
        <v>2</v>
      </c>
      <c r="C10" s="60" t="s">
        <v>36</v>
      </c>
      <c r="D10" s="58" t="s">
        <v>20</v>
      </c>
      <c r="E10" s="13">
        <v>60000</v>
      </c>
      <c r="F10" s="14">
        <v>2</v>
      </c>
      <c r="G10" s="22">
        <f t="shared" ref="G10:G16" si="0">E10*F10</f>
        <v>120000</v>
      </c>
      <c r="H10" s="1"/>
      <c r="I10" s="19">
        <f t="shared" ref="I10:I16" si="1">B10</f>
        <v>2</v>
      </c>
      <c r="J10" s="30" t="s">
        <v>3</v>
      </c>
      <c r="K10" s="15"/>
      <c r="L10" s="15"/>
      <c r="M10" s="20" t="str">
        <f t="shared" ref="M10:M16" si="2">D10</f>
        <v>шт.</v>
      </c>
      <c r="N10" s="24">
        <f t="shared" ref="N10:N16" si="3">E10</f>
        <v>60000</v>
      </c>
      <c r="O10" s="13"/>
      <c r="P10" s="20">
        <f t="shared" ref="P10:P16" si="4">F10</f>
        <v>2</v>
      </c>
      <c r="Q10" s="21">
        <f t="shared" ref="Q10:Q16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6"/>
      <c r="B11" s="11">
        <v>3</v>
      </c>
      <c r="C11" s="59" t="s">
        <v>37</v>
      </c>
      <c r="D11" s="13" t="s">
        <v>20</v>
      </c>
      <c r="E11" s="13">
        <v>60000</v>
      </c>
      <c r="F11" s="14">
        <v>2</v>
      </c>
      <c r="G11" s="22">
        <f t="shared" si="0"/>
        <v>120000</v>
      </c>
      <c r="H11" s="1"/>
      <c r="I11" s="19">
        <f t="shared" si="1"/>
        <v>3</v>
      </c>
      <c r="J11" s="30" t="s">
        <v>4</v>
      </c>
      <c r="K11" s="15"/>
      <c r="L11" s="15"/>
      <c r="M11" s="20" t="str">
        <f t="shared" si="2"/>
        <v>шт.</v>
      </c>
      <c r="N11" s="24">
        <f t="shared" si="3"/>
        <v>60000</v>
      </c>
      <c r="O11" s="13"/>
      <c r="P11" s="20">
        <f t="shared" si="4"/>
        <v>2</v>
      </c>
      <c r="Q11" s="21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6"/>
      <c r="B12" s="11">
        <v>4</v>
      </c>
      <c r="C12" s="12" t="s">
        <v>38</v>
      </c>
      <c r="D12" s="13" t="s">
        <v>20</v>
      </c>
      <c r="E12" s="13">
        <v>20000</v>
      </c>
      <c r="F12" s="14">
        <v>2</v>
      </c>
      <c r="G12" s="22">
        <f t="shared" si="0"/>
        <v>40000</v>
      </c>
      <c r="H12" s="1"/>
      <c r="I12" s="19">
        <f t="shared" si="1"/>
        <v>4</v>
      </c>
      <c r="J12" s="30" t="s">
        <v>5</v>
      </c>
      <c r="K12" s="15"/>
      <c r="L12" s="15"/>
      <c r="M12" s="20" t="str">
        <f t="shared" si="2"/>
        <v>шт.</v>
      </c>
      <c r="N12" s="24">
        <f t="shared" si="3"/>
        <v>20000</v>
      </c>
      <c r="O12" s="13"/>
      <c r="P12" s="20">
        <f t="shared" si="4"/>
        <v>2</v>
      </c>
      <c r="Q12" s="21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6"/>
      <c r="B13" s="11">
        <v>5</v>
      </c>
      <c r="C13" s="12" t="s">
        <v>39</v>
      </c>
      <c r="D13" s="13" t="s">
        <v>20</v>
      </c>
      <c r="E13" s="13">
        <v>35000</v>
      </c>
      <c r="F13" s="14">
        <v>2</v>
      </c>
      <c r="G13" s="22">
        <f t="shared" si="0"/>
        <v>70000</v>
      </c>
      <c r="H13" s="1"/>
      <c r="I13" s="19">
        <f t="shared" si="1"/>
        <v>5</v>
      </c>
      <c r="J13" s="30" t="s">
        <v>6</v>
      </c>
      <c r="K13" s="15"/>
      <c r="L13" s="15"/>
      <c r="M13" s="20" t="str">
        <f t="shared" si="2"/>
        <v>шт.</v>
      </c>
      <c r="N13" s="24">
        <f t="shared" si="3"/>
        <v>35000</v>
      </c>
      <c r="O13" s="13"/>
      <c r="P13" s="20">
        <f t="shared" si="4"/>
        <v>2</v>
      </c>
      <c r="Q13" s="21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6"/>
      <c r="B14" s="11">
        <v>6</v>
      </c>
      <c r="C14" s="12" t="s">
        <v>40</v>
      </c>
      <c r="D14" s="13" t="s">
        <v>20</v>
      </c>
      <c r="E14" s="13">
        <v>100000</v>
      </c>
      <c r="F14" s="14">
        <v>2</v>
      </c>
      <c r="G14" s="22">
        <f t="shared" si="0"/>
        <v>200000</v>
      </c>
      <c r="H14" s="1"/>
      <c r="I14" s="19">
        <f t="shared" si="1"/>
        <v>6</v>
      </c>
      <c r="J14" s="30" t="s">
        <v>7</v>
      </c>
      <c r="K14" s="15"/>
      <c r="L14" s="15"/>
      <c r="M14" s="20" t="str">
        <f t="shared" si="2"/>
        <v>шт.</v>
      </c>
      <c r="N14" s="24">
        <f t="shared" si="3"/>
        <v>100000</v>
      </c>
      <c r="O14" s="13"/>
      <c r="P14" s="20">
        <f t="shared" si="4"/>
        <v>2</v>
      </c>
      <c r="Q14" s="21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5">
      <c r="A15" s="6"/>
      <c r="B15" s="11">
        <v>7</v>
      </c>
      <c r="C15" s="12" t="s">
        <v>42</v>
      </c>
      <c r="D15" s="13" t="s">
        <v>20</v>
      </c>
      <c r="E15" s="13">
        <v>20000</v>
      </c>
      <c r="F15" s="14">
        <v>2</v>
      </c>
      <c r="G15" s="22">
        <f t="shared" si="0"/>
        <v>40000</v>
      </c>
      <c r="H15" s="1"/>
      <c r="I15" s="19">
        <f t="shared" si="1"/>
        <v>7</v>
      </c>
      <c r="J15" s="30" t="s">
        <v>8</v>
      </c>
      <c r="K15" s="15"/>
      <c r="L15" s="15"/>
      <c r="M15" s="20" t="str">
        <f t="shared" si="2"/>
        <v>шт.</v>
      </c>
      <c r="N15" s="24">
        <f t="shared" si="3"/>
        <v>20000</v>
      </c>
      <c r="O15" s="13"/>
      <c r="P15" s="20">
        <f t="shared" si="4"/>
        <v>2</v>
      </c>
      <c r="Q15" s="21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thickBot="1" x14ac:dyDescent="0.3">
      <c r="A16" s="6"/>
      <c r="B16" s="11">
        <v>8</v>
      </c>
      <c r="C16" s="12" t="s">
        <v>41</v>
      </c>
      <c r="D16" s="13" t="s">
        <v>20</v>
      </c>
      <c r="E16" s="13">
        <v>20000</v>
      </c>
      <c r="F16" s="14">
        <v>2</v>
      </c>
      <c r="G16" s="22">
        <f t="shared" si="0"/>
        <v>40000</v>
      </c>
      <c r="H16" s="1"/>
      <c r="I16" s="19">
        <f t="shared" si="1"/>
        <v>8</v>
      </c>
      <c r="J16" s="30" t="s">
        <v>9</v>
      </c>
      <c r="K16" s="15"/>
      <c r="L16" s="15"/>
      <c r="M16" s="20" t="str">
        <f t="shared" si="2"/>
        <v>шт.</v>
      </c>
      <c r="N16" s="24">
        <f t="shared" si="3"/>
        <v>20000</v>
      </c>
      <c r="O16" s="13"/>
      <c r="P16" s="20">
        <f t="shared" si="4"/>
        <v>2</v>
      </c>
      <c r="Q16" s="21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1" customHeight="1" thickBot="1" x14ac:dyDescent="0.3">
      <c r="A17" s="6"/>
      <c r="B17" s="36" t="s">
        <v>13</v>
      </c>
      <c r="C17" s="37"/>
      <c r="D17" s="37"/>
      <c r="E17" s="37"/>
      <c r="F17" s="38"/>
      <c r="G17" s="16">
        <f>SUM(G9:G16)</f>
        <v>750000</v>
      </c>
      <c r="H17" s="1"/>
      <c r="I17" s="36" t="s">
        <v>13</v>
      </c>
      <c r="J17" s="37"/>
      <c r="K17" s="37"/>
      <c r="L17" s="37"/>
      <c r="M17" s="37"/>
      <c r="N17" s="37"/>
      <c r="O17" s="37"/>
      <c r="P17" s="38"/>
      <c r="Q17" s="16">
        <f>SUM(Q9:Q16)</f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" customHeight="1" x14ac:dyDescent="0.25">
      <c r="A18" s="6"/>
      <c r="B18" s="47" t="s">
        <v>26</v>
      </c>
      <c r="C18" s="48"/>
      <c r="D18" s="48"/>
      <c r="E18" s="48"/>
      <c r="F18" s="25">
        <v>0.2</v>
      </c>
      <c r="G18" s="17">
        <f>G17*F18</f>
        <v>150000</v>
      </c>
      <c r="H18" s="1"/>
      <c r="I18" s="47" t="s">
        <v>26</v>
      </c>
      <c r="J18" s="48"/>
      <c r="K18" s="48"/>
      <c r="L18" s="48"/>
      <c r="M18" s="48"/>
      <c r="N18" s="48"/>
      <c r="O18" s="48"/>
      <c r="P18" s="25">
        <v>0.2</v>
      </c>
      <c r="Q18" s="17">
        <f>Q17*P18</f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 thickBot="1" x14ac:dyDescent="0.3">
      <c r="A19" s="6"/>
      <c r="B19" s="39" t="s">
        <v>14</v>
      </c>
      <c r="C19" s="40"/>
      <c r="D19" s="40"/>
      <c r="E19" s="40"/>
      <c r="F19" s="41"/>
      <c r="G19" s="18">
        <f>G17+G18</f>
        <v>900000</v>
      </c>
      <c r="H19" s="1"/>
      <c r="I19" s="39" t="s">
        <v>14</v>
      </c>
      <c r="J19" s="40"/>
      <c r="K19" s="40"/>
      <c r="L19" s="40"/>
      <c r="M19" s="40"/>
      <c r="N19" s="40"/>
      <c r="O19" s="40"/>
      <c r="P19" s="41"/>
      <c r="Q19" s="18">
        <f>Q17+Q18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3.75" customHeight="1" x14ac:dyDescent="0.25">
      <c r="B20" s="53" t="s">
        <v>24</v>
      </c>
      <c r="C20" s="53"/>
      <c r="D20" s="53"/>
      <c r="E20" s="53"/>
      <c r="F20" s="53"/>
      <c r="G20" s="53"/>
      <c r="H20" s="1"/>
      <c r="I20" s="1"/>
      <c r="J20" s="1"/>
      <c r="K20" s="1"/>
      <c r="L20" s="1"/>
      <c r="M20" s="2"/>
      <c r="N20" s="2"/>
      <c r="O20" s="2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1.5" customHeight="1" x14ac:dyDescent="0.25">
      <c r="B21" s="53" t="s">
        <v>25</v>
      </c>
      <c r="C21" s="53"/>
      <c r="D21" s="53"/>
      <c r="E21" s="53"/>
      <c r="F21" s="53"/>
      <c r="G21" s="53"/>
      <c r="H21" s="3"/>
      <c r="I21" s="3"/>
      <c r="J21" s="54" t="s">
        <v>27</v>
      </c>
      <c r="K21" s="55"/>
      <c r="L21" s="28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1"/>
    </row>
    <row r="22" spans="1:27" ht="19.5" x14ac:dyDescent="0.25">
      <c r="J22" s="52"/>
      <c r="K22" s="52"/>
      <c r="L22" s="26"/>
      <c r="AA22" s="1"/>
    </row>
    <row r="23" spans="1:27" ht="16.5" x14ac:dyDescent="0.25">
      <c r="J23" s="51"/>
      <c r="K23" s="51"/>
      <c r="L23" s="27"/>
    </row>
    <row r="24" spans="1:27" ht="19.5" x14ac:dyDescent="0.25">
      <c r="J24" s="52"/>
      <c r="K24" s="52"/>
      <c r="L24" s="26"/>
    </row>
  </sheetData>
  <sheetProtection formatCells="0" formatColumns="0" formatRows="0" insertRows="0" deleteRows="0"/>
  <mergeCells count="19">
    <mergeCell ref="J23:K23"/>
    <mergeCell ref="J24:K24"/>
    <mergeCell ref="J22:K22"/>
    <mergeCell ref="B21:G21"/>
    <mergeCell ref="I7:Q7"/>
    <mergeCell ref="I17:P17"/>
    <mergeCell ref="B20:G20"/>
    <mergeCell ref="J21:K21"/>
    <mergeCell ref="B1:Q1"/>
    <mergeCell ref="B3:E3"/>
    <mergeCell ref="B17:F17"/>
    <mergeCell ref="B19:F19"/>
    <mergeCell ref="B4:G4"/>
    <mergeCell ref="B7:G7"/>
    <mergeCell ref="I19:P19"/>
    <mergeCell ref="B18:E18"/>
    <mergeCell ref="I18:O18"/>
    <mergeCell ref="I4:L4"/>
    <mergeCell ref="I3:Q3"/>
  </mergeCells>
  <pageMargins left="0.7" right="0.7" top="0.75" bottom="0.75" header="0.3" footer="0.3"/>
  <pageSetup paperSize="9" scale="51" orientation="landscape" r:id="rId1"/>
  <ignoredErrors>
    <ignoredError sqref="M9 M10:M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cp:lastPrinted>2019-04-17T05:00:34Z</cp:lastPrinted>
  <dcterms:created xsi:type="dcterms:W3CDTF">2018-05-22T01:14:50Z</dcterms:created>
  <dcterms:modified xsi:type="dcterms:W3CDTF">2019-04-17T23:57:29Z</dcterms:modified>
</cp:coreProperties>
</file>