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3 Новокачалинск Набережная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8" i="2" l="1"/>
  <c r="G157" i="2"/>
  <c r="G155" i="2"/>
  <c r="G154" i="2"/>
  <c r="G152" i="2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<sst xmlns="http://schemas.openxmlformats.org/spreadsheetml/2006/main" count="901" uniqueCount="349">
  <si>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</si>
  <si>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</si>
  <si>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</si>
  <si>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</si>
  <si>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</si>
  <si>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</si>
  <si>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</si>
  <si>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</si>
  <si>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</si>
  <si>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</si>
  <si>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</si>
  <si>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</si>
  <si>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</si>
  <si>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</si>
  <si>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</si>
  <si>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</si>
  <si>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</si>
  <si>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</si>
  <si>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</si>
  <si>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</si>
  <si>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</si>
  <si>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</si>
  <si>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</si>
  <si>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</si>
  <si>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</si>
  <si>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</si>
  <si>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</si>
  <si>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</si>
  <si>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</si>
  <si>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</si>
  <si>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</si>
  <si>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</si>
  <si>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</si>
  <si>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</si>
  <si>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</si>
  <si>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</si>
  <si>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</si>
  <si>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</si>
  <si>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</si>
  <si>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</si>
  <si>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</si>
  <si>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</si>
  <si>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</si>
  <si>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</si>
  <si>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</si>
  <si>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</si>
  <si>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</si>
  <si>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</si>
  <si>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</si>
  <si>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</si>
  <si>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</si>
  <si>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</si>
  <si>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</si>
  <si>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</si>
  <si>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</si>
  <si>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</si>
  <si>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</si>
  <si>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</si>
  <si>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</si>
  <si>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</si>
  <si>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</si>
  <si>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</si>
  <si>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</si>
  <si>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</si>
  <si>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</si>
  <si>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</si>
  <si>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</si>
  <si>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</si>
  <si>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</si>
  <si>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</si>
  <si>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</si>
  <si>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</si>
  <si>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</si>
  <si>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</si>
  <si>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</si>
  <si>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</si>
  <si>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</si>
  <si>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</si>
  <si>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</si>
  <si>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</si>
  <si>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</si>
  <si>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</si>
  <si>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</si>
  <si>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</si>
  <si>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</si>
  <si>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</si>
  <si>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</si>
  <si>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</si>
  <si>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</si>
  <si>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</si>
  <si>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</si>
  <si>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</si>
  <si>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</si>
  <si>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</si>
  <si>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</si>
  <si>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</si>
  <si>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</si>
  <si>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</si>
  <si>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</si>
  <si>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</si>
  <si>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</si>
  <si>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</si>
  <si>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</si>
  <si>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</si>
  <si>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</si>
  <si>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</si>
  <si>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</si>
  <si>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</si>
  <si>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</si>
  <si>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</si>
  <si>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</si>
  <si>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</si>
  <si>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</si>
  <si>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</si>
  <si>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</si>
  <si>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</si>
  <si>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</si>
  <si>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</si>
  <si>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</si>
  <si>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</si>
  <si>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</si>
  <si>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</si>
  <si>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</si>
  <si>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</si>
  <si>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</si>
  <si>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</si>
  <si>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</si>
  <si>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</si>
  <si>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</si>
  <si>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</si>
  <si>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</si>
  <si>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</si>
  <si>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</si>
  <si>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</si>
  <si>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</si>
  <si>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</si>
  <si>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</si>
  <si>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</si>
  <si>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</si>
  <si>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</si>
  <si>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</si>
  <si>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</si>
  <si>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</si>
  <si>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</si>
  <si>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</si>
  <si>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</si>
  <si>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</si>
  <si>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</si>
  <si>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</si>
  <si>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</si>
  <si>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</si>
  <si>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</si>
  <si>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</si>
  <si>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</si>
  <si>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</si>
  <si>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</si>
  <si>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</si>
  <si>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</si>
  <si>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</si>
  <si>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</si>
  <si>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</si>
  <si>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</si>
  <si>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</si>
  <si>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</si>
  <si>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</si>
  <si>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</si>
  <si>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</si>
  <si>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</si>
  <si>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</si>
  <si>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</si>
  <si>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</si>
  <si>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</si>
  <si>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</si>
  <si>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</si>
  <si>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</si>
  <si>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</si>
  <si>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</si>
  <si>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</si>
  <si>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</si>
  <si>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</si>
  <si>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</si>
  <si>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</si>
  <si>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</si>
  <si>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</si>
  <si>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</si>
  <si>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</si>
  <si>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</si>
  <si>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</si>
  <si>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</si>
  <si>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</si>
  <si>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</si>
  <si>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</si>
  <si>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</si>
  <si>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</si>
  <si>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</si>
  <si>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</si>
  <si>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</si>
  <si>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</si>
  <si>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</si>
  <si>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</si>
  <si>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</si>
  <si>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</si>
  <si>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</si>
  <si>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</si>
  <si>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</si>
  <si>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</si>
  <si>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</si>
  <si>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</si>
  <si>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</si>
  <si>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</si>
  <si>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</si>
  <si>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</si>
  <si>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</si>
  <si>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</si>
  <si>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</si>
  <si>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</si>
  <si>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</si>
  <si>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</si>
  <si>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</si>
  <si>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</si>
  <si>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</si>
  <si>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</si>
  <si>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</si>
  <si>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</si>
  <si>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</si>
  <si>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</si>
  <si>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</si>
  <si>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</si>
  <si>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</si>
  <si>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</si>
  <si>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</si>
  <si>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</si>
  <si>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</si>
  <si>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</si>
  <si>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</si>
  <si>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</si>
  <si>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</si>
  <si>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</si>
  <si>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</si>
  <si>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</si>
  <si>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</si>
  <si>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</si>
  <si>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</si>
  <si>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</si>
  <si>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</si>
  <si>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</si>
  <si>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</si>
  <si>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</si>
  <si>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</si>
  <si>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</si>
  <si>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</si>
  <si>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</si>
  <si>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</si>
  <si>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</si>
  <si>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</si>
  <si>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</si>
  <si>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</si>
  <si>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</si>
  <si>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</si>
  <si>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</si>
  <si>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</si>
  <si>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</si>
  <si>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</si>
  <si>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</si>
  <si>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</si>
  <si>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</si>
  <si>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</si>
  <si>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</si>
  <si>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</si>
  <si>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</si>
  <si>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</si>
  <si>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</si>
  <si>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</si>
  <si>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</si>
  <si>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</si>
  <si>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</si>
  <si>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</si>
  <si>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</si>
  <si>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</si>
  <si>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</si>
  <si>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</si>
  <si>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</si>
  <si>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</si>
  <si>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</si>
  <si>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</si>
  <si>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</si>
  <si>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</si>
  <si>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</si>
  <si>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</si>
  <si>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</si>
  <si>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</si>
  <si>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</si>
  <si>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</si>
  <si>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</si>
  <si>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</si>
  <si>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</si>
  <si>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</si>
  <si>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</si>
  <si>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</si>
  <si>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</si>
  <si>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</si>
  <si>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</si>
  <si>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</si>
  <si>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</si>
  <si>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</si>
  <si>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</si>
  <si>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</si>
  <si>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</si>
  <si>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</si>
  <si>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</si>
  <si>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</si>
  <si>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</si>
  <si>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</si>
  <si>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</si>
  <si>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</si>
  <si>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</si>
  <si>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</si>
  <si>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</si>
  <si>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</si>
  <si>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</si>
  <si>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</si>
  <si>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</si>
  <si>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</si>
  <si>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</si>
  <si>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</si>
  <si>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</si>
  <si>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</si>
  <si>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</si>
  <si>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</si>
  <si>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</si>
  <si>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</si>
  <si>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</si>
  <si>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</si>
  <si>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</si>
  <si>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</si>
  <si>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</si>
  <si>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</si>
  <si>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</si>
  <si>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</si>
  <si>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</si>
  <si>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</si>
  <si>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</si>
  <si>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</si>
  <si>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</si>
  <si>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</si>
  <si>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</si>
  <si>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</si>
  <si>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</si>
  <si>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Новокачалинск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</si>
</sst>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E22" sqref="E2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65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7" customFormat="1" x14ac:dyDescent="0.25">
      <c r="A8" s="104" t="s">
        <v>112</v>
      </c>
      <c r="B8" s="104"/>
      <c r="C8" s="104"/>
      <c r="D8" s="104"/>
      <c r="E8" s="104"/>
      <c r="F8" s="104"/>
      <c r="G8" s="104"/>
    </row>
    <row r="9" spans="1:15" s="7" customFormat="1" ht="15.75" customHeight="1" x14ac:dyDescent="0.25">
      <c r="A9" s="104" t="s">
        <v>348</v>
      </c>
      <c r="B9" s="104"/>
      <c r="C9" s="104"/>
      <c r="D9" s="104"/>
      <c r="E9" s="104"/>
      <c r="F9" s="104"/>
      <c r="G9" s="104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5">
        <f>G166/1000</f>
        <v>1583.0362777</v>
      </c>
      <c r="E11" s="106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7" t="s">
        <v>1</v>
      </c>
      <c r="B15" s="108"/>
      <c r="C15" s="108"/>
      <c r="D15" s="108"/>
      <c r="E15" s="108"/>
      <c r="F15" s="108"/>
      <c r="G15" s="109"/>
    </row>
    <row r="16" spans="1:15" s="7" customFormat="1" hidden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1</v>
      </c>
      <c r="F17" s="39">
        <v>60343</v>
      </c>
      <c r="G17" s="41">
        <f t="shared" ref="G17:G138" si="0">E17*F17</f>
        <v>60343</v>
      </c>
    </row>
    <row r="18" spans="1:7" s="7" customFormat="1" hidden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7.0000000000000007E-2</v>
      </c>
      <c r="F23" s="39">
        <v>379316</v>
      </c>
      <c r="G23" s="41">
        <f t="shared" si="0"/>
        <v>26552.120000000003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100" t="s">
        <v>92</v>
      </c>
      <c r="B35" s="101"/>
      <c r="C35" s="101"/>
      <c r="D35" s="101"/>
      <c r="E35" s="101"/>
      <c r="F35" s="102"/>
      <c r="G35" s="35">
        <f>SUM(G16:G34)</f>
        <v>116764.12</v>
      </c>
    </row>
    <row r="36" spans="1:7" s="7" customFormat="1" ht="19.5" thickBot="1" x14ac:dyDescent="0.3">
      <c r="A36" s="110" t="s">
        <v>0</v>
      </c>
      <c r="B36" s="111"/>
      <c r="C36" s="112"/>
      <c r="D36" s="111"/>
      <c r="E36" s="111"/>
      <c r="F36" s="111"/>
      <c r="G36" s="113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>
        <v>3</v>
      </c>
      <c r="F37" s="38">
        <v>19728</v>
      </c>
      <c r="G37" s="40">
        <f t="shared" si="0"/>
        <v>59184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>
        <v>5</v>
      </c>
      <c r="F38" s="39">
        <v>39069</v>
      </c>
      <c r="G38" s="62">
        <f t="shared" si="0"/>
        <v>195345</v>
      </c>
    </row>
    <row r="39" spans="1:7" s="7" customFormat="1" hidden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hidden="1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306</v>
      </c>
      <c r="C43" s="92" t="s">
        <v>307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idden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idden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98">
        <v>0.215</v>
      </c>
      <c r="F48" s="39">
        <v>410228</v>
      </c>
      <c r="G48" s="62">
        <f t="shared" si="0"/>
        <v>88199.02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0" t="s">
        <v>93</v>
      </c>
      <c r="B71" s="101"/>
      <c r="C71" s="114"/>
      <c r="D71" s="101"/>
      <c r="E71" s="101"/>
      <c r="F71" s="102"/>
      <c r="G71" s="61">
        <f>SUM(G37:G70)</f>
        <v>342728.02</v>
      </c>
    </row>
    <row r="72" spans="1:7" s="7" customFormat="1" ht="19.5" thickBot="1" x14ac:dyDescent="0.3">
      <c r="A72" s="110" t="s">
        <v>133</v>
      </c>
      <c r="B72" s="111"/>
      <c r="C72" s="111"/>
      <c r="D72" s="111"/>
      <c r="E72" s="111"/>
      <c r="F72" s="111"/>
      <c r="G72" s="115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0" t="s">
        <v>141</v>
      </c>
      <c r="B77" s="101"/>
      <c r="C77" s="101"/>
      <c r="D77" s="101"/>
      <c r="E77" s="101"/>
      <c r="F77" s="102"/>
      <c r="G77" s="35">
        <f>SUM(G73:G76)</f>
        <v>0</v>
      </c>
    </row>
    <row r="78" spans="1:7" s="7" customFormat="1" ht="19.5" thickBot="1" x14ac:dyDescent="0.3">
      <c r="A78" s="110" t="s">
        <v>75</v>
      </c>
      <c r="B78" s="111"/>
      <c r="C78" s="111"/>
      <c r="D78" s="111"/>
      <c r="E78" s="111"/>
      <c r="F78" s="111"/>
      <c r="G78" s="115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t="16.5" thickBot="1" x14ac:dyDescent="0.3">
      <c r="A86" s="16">
        <v>64</v>
      </c>
      <c r="B86" s="47" t="s">
        <v>220</v>
      </c>
      <c r="C86" s="54" t="s">
        <v>136</v>
      </c>
      <c r="D86" s="50" t="s">
        <v>68</v>
      </c>
      <c r="E86" s="24">
        <v>1</v>
      </c>
      <c r="F86" s="38">
        <v>817210</v>
      </c>
      <c r="G86" s="41">
        <f t="shared" si="3"/>
        <v>817210</v>
      </c>
    </row>
    <row r="87" spans="1:7" s="7" customFormat="1" ht="16.5" hidden="1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0" t="s">
        <v>94</v>
      </c>
      <c r="B116" s="101"/>
      <c r="C116" s="101"/>
      <c r="D116" s="101"/>
      <c r="E116" s="101"/>
      <c r="F116" s="102"/>
      <c r="G116" s="35">
        <f>SUM(G79:G115)</f>
        <v>817210</v>
      </c>
    </row>
    <row r="117" spans="1:7" s="7" customFormat="1" ht="19.5" thickBot="1" x14ac:dyDescent="0.3">
      <c r="A117" s="110" t="s">
        <v>253</v>
      </c>
      <c r="B117" s="111"/>
      <c r="C117" s="111"/>
      <c r="D117" s="111"/>
      <c r="E117" s="111"/>
      <c r="F117" s="111"/>
      <c r="G117" s="115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0" t="s">
        <v>257</v>
      </c>
      <c r="B122" s="101"/>
      <c r="C122" s="101"/>
      <c r="D122" s="101"/>
      <c r="E122" s="101"/>
      <c r="F122" s="102"/>
      <c r="G122" s="35">
        <f>SUM(G118:G121)</f>
        <v>0</v>
      </c>
    </row>
    <row r="123" spans="1:7" s="7" customFormat="1" ht="19.5" thickBot="1" x14ac:dyDescent="0.3">
      <c r="A123" s="110" t="s">
        <v>95</v>
      </c>
      <c r="B123" s="111"/>
      <c r="C123" s="111"/>
      <c r="D123" s="111"/>
      <c r="E123" s="111"/>
      <c r="F123" s="111"/>
      <c r="G123" s="115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0" t="s">
        <v>96</v>
      </c>
      <c r="B142" s="101"/>
      <c r="C142" s="101"/>
      <c r="D142" s="101"/>
      <c r="E142" s="101"/>
      <c r="F142" s="102"/>
      <c r="G142" s="37">
        <f>SUM(G124:G141)</f>
        <v>0</v>
      </c>
    </row>
    <row r="143" spans="1:7" s="7" customFormat="1" ht="19.5" thickBot="1" x14ac:dyDescent="0.3">
      <c r="A143" s="110" t="s">
        <v>281</v>
      </c>
      <c r="B143" s="111"/>
      <c r="C143" s="111"/>
      <c r="D143" s="111"/>
      <c r="E143" s="111"/>
      <c r="F143" s="111"/>
      <c r="G143" s="115"/>
    </row>
    <row r="144" spans="1:7" s="7" customFormat="1" x14ac:dyDescent="0.25">
      <c r="A144" s="16">
        <v>116</v>
      </c>
      <c r="B144" s="47" t="s">
        <v>291</v>
      </c>
      <c r="C144" s="53" t="s">
        <v>316</v>
      </c>
      <c r="D144" s="50" t="s">
        <v>284</v>
      </c>
      <c r="E144" s="24">
        <v>1</v>
      </c>
      <c r="F144" s="38">
        <v>23146.93</v>
      </c>
      <c r="G144" s="40">
        <f t="shared" ref="G144:G159" si="4">E144*F144</f>
        <v>23146.93</v>
      </c>
    </row>
    <row r="145" spans="1:7" s="7" customFormat="1" x14ac:dyDescent="0.25">
      <c r="A145" s="15">
        <v>117</v>
      </c>
      <c r="B145" s="48" t="s">
        <v>292</v>
      </c>
      <c r="C145" s="55" t="s">
        <v>317</v>
      </c>
      <c r="D145" s="50" t="s">
        <v>284</v>
      </c>
      <c r="E145" s="25">
        <v>1</v>
      </c>
      <c r="F145" s="39">
        <v>34212.29</v>
      </c>
      <c r="G145" s="41">
        <f t="shared" si="4"/>
        <v>34212.29</v>
      </c>
    </row>
    <row r="146" spans="1:7" s="7" customFormat="1" hidden="1" x14ac:dyDescent="0.25">
      <c r="A146" s="16">
        <v>118</v>
      </c>
      <c r="B146" s="48" t="s">
        <v>293</v>
      </c>
      <c r="C146" s="55" t="s">
        <v>318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294</v>
      </c>
      <c r="C147" s="55" t="s">
        <v>319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295</v>
      </c>
      <c r="C148" s="55" t="s">
        <v>320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296</v>
      </c>
      <c r="C149" s="55" t="s">
        <v>321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297</v>
      </c>
      <c r="C150" s="55" t="s">
        <v>322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298</v>
      </c>
      <c r="C151" s="55" t="s">
        <v>323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324</v>
      </c>
      <c r="D152" s="50" t="s">
        <v>284</v>
      </c>
      <c r="E152" s="25">
        <v>1</v>
      </c>
      <c r="F152" s="39">
        <v>55918.25</v>
      </c>
      <c r="G152" s="41">
        <f>F152*E152</f>
        <v>55918.25</v>
      </c>
    </row>
    <row r="153" spans="1:7" s="7" customFormat="1" hidden="1" x14ac:dyDescent="0.25">
      <c r="A153" s="16">
        <v>125</v>
      </c>
      <c r="B153" s="48" t="s">
        <v>300</v>
      </c>
      <c r="C153" s="55" t="s">
        <v>325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>
        <v>0.56999999999999995</v>
      </c>
      <c r="F154" s="39">
        <v>31432.25</v>
      </c>
      <c r="G154" s="41">
        <f>F154*E154</f>
        <v>17916.3825</v>
      </c>
    </row>
    <row r="155" spans="1:7" s="7" customFormat="1" ht="31.5" hidden="1" x14ac:dyDescent="0.25">
      <c r="A155" s="16">
        <v>127</v>
      </c>
      <c r="B155" s="48" t="s">
        <v>326</v>
      </c>
      <c r="C155" s="55" t="s">
        <v>290</v>
      </c>
      <c r="D155" s="50" t="s">
        <v>288</v>
      </c>
      <c r="E155" s="25"/>
      <c r="F155" s="39">
        <v>45405.97</v>
      </c>
      <c r="G155" s="41">
        <f>F155*E155</f>
        <v>0</v>
      </c>
    </row>
    <row r="156" spans="1:7" s="7" customFormat="1" hidden="1" x14ac:dyDescent="0.25">
      <c r="A156" s="15">
        <v>128</v>
      </c>
      <c r="B156" s="48" t="s">
        <v>327</v>
      </c>
      <c r="C156" s="55" t="s">
        <v>328</v>
      </c>
      <c r="D156" s="50" t="s">
        <v>329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330</v>
      </c>
      <c r="C157" s="55" t="s">
        <v>282</v>
      </c>
      <c r="D157" s="50" t="s">
        <v>284</v>
      </c>
      <c r="E157" s="25">
        <v>2</v>
      </c>
      <c r="F157" s="39">
        <v>13851.91</v>
      </c>
      <c r="G157" s="41">
        <f>F157*E157</f>
        <v>27703.82</v>
      </c>
    </row>
    <row r="158" spans="1:7" s="7" customFormat="1" ht="31.5" hidden="1" x14ac:dyDescent="0.25">
      <c r="A158" s="16">
        <v>130</v>
      </c>
      <c r="B158" s="48" t="s">
        <v>331</v>
      </c>
      <c r="C158" s="55" t="s">
        <v>283</v>
      </c>
      <c r="D158" s="50" t="s">
        <v>286</v>
      </c>
      <c r="E158" s="25"/>
      <c r="F158" s="39">
        <v>21899.63</v>
      </c>
      <c r="G158" s="41">
        <f>F158*E158</f>
        <v>0</v>
      </c>
    </row>
    <row r="159" spans="1:7" s="7" customFormat="1" ht="16.5" thickBot="1" x14ac:dyDescent="0.3">
      <c r="A159" s="16">
        <v>131</v>
      </c>
      <c r="B159" s="48" t="s">
        <v>332</v>
      </c>
      <c r="C159" s="55" t="s">
        <v>287</v>
      </c>
      <c r="D159" s="50" t="s">
        <v>284</v>
      </c>
      <c r="E159" s="25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100" t="s">
        <v>305</v>
      </c>
      <c r="B160" s="101"/>
      <c r="C160" s="101"/>
      <c r="D160" s="101"/>
      <c r="E160" s="101"/>
      <c r="F160" s="102"/>
      <c r="G160" s="37">
        <f>SUM(G144:G159)</f>
        <v>169275.78250000003</v>
      </c>
    </row>
    <row r="161" spans="1:7" s="7" customFormat="1" ht="19.5" thickBot="1" x14ac:dyDescent="0.3">
      <c r="A161" s="110" t="s">
        <v>129</v>
      </c>
      <c r="B161" s="111"/>
      <c r="C161" s="111"/>
      <c r="D161" s="111"/>
      <c r="E161" s="111"/>
      <c r="F161" s="111"/>
      <c r="G161" s="115"/>
    </row>
    <row r="162" spans="1:7" s="36" customFormat="1" ht="18.75" x14ac:dyDescent="0.3">
      <c r="A162" s="16">
        <v>132</v>
      </c>
      <c r="B162" s="47" t="s">
        <v>336</v>
      </c>
      <c r="C162" s="53" t="s">
        <v>261</v>
      </c>
      <c r="D162" s="50" t="s">
        <v>260</v>
      </c>
      <c r="E162" s="24">
        <v>3.12</v>
      </c>
      <c r="F162" s="38">
        <v>20889.439999999999</v>
      </c>
      <c r="G162" s="40">
        <f>E162*F162</f>
        <v>65175.052799999998</v>
      </c>
    </row>
    <row r="163" spans="1:7" s="7" customFormat="1" ht="16.5" thickBot="1" x14ac:dyDescent="0.3">
      <c r="A163" s="15">
        <v>133</v>
      </c>
      <c r="B163" s="48" t="s">
        <v>337</v>
      </c>
      <c r="C163" s="55" t="s">
        <v>262</v>
      </c>
      <c r="D163" s="51" t="s">
        <v>260</v>
      </c>
      <c r="E163" s="25">
        <v>6.24</v>
      </c>
      <c r="F163" s="39">
        <v>11519.76</v>
      </c>
      <c r="G163" s="41">
        <f>E163*F163</f>
        <v>71883.3024</v>
      </c>
    </row>
    <row r="164" spans="1:7" x14ac:dyDescent="0.2">
      <c r="A164" s="116" t="s">
        <v>130</v>
      </c>
      <c r="B164" s="117"/>
      <c r="C164" s="117"/>
      <c r="D164" s="117"/>
      <c r="E164" s="117"/>
      <c r="F164" s="118"/>
      <c r="G164" s="85">
        <f>SUM(G162:G163)</f>
        <v>137058.35519999999</v>
      </c>
    </row>
    <row r="165" spans="1:7" ht="32.25" hidden="1" thickBot="1" x14ac:dyDescent="0.25">
      <c r="A165" s="87">
        <v>134</v>
      </c>
      <c r="B165" s="88" t="s">
        <v>302</v>
      </c>
      <c r="C165" s="119" t="s">
        <v>303</v>
      </c>
      <c r="D165" s="120"/>
      <c r="E165" s="120"/>
      <c r="F165" s="121"/>
      <c r="G165" s="89">
        <v>0</v>
      </c>
    </row>
    <row r="166" spans="1:7" s="7" customFormat="1" ht="19.5" thickBot="1" x14ac:dyDescent="0.3">
      <c r="A166" s="122" t="s">
        <v>110</v>
      </c>
      <c r="B166" s="123"/>
      <c r="C166" s="123"/>
      <c r="D166" s="123"/>
      <c r="E166" s="123"/>
      <c r="F166" s="124"/>
      <c r="G166" s="86">
        <f>SUM(G35,G71,G77,G116,G122,G142,G160,G164)+G165</f>
        <v>1583036.2777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9" t="s">
        <v>347</v>
      </c>
      <c r="B169" s="99"/>
      <c r="C169" s="99"/>
      <c r="D169" s="99"/>
      <c r="E169" s="99"/>
      <c r="F169" s="99"/>
      <c r="G169" s="99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583 036,28"/>
        <filter val="10 378,11"/>
        <filter val="116 764,12"/>
        <filter val="137 058,36"/>
        <filter val="169 275,78"/>
        <filter val="17 916,38"/>
        <filter val="195 345,00"/>
        <filter val="23 146,93"/>
        <filter val="26 552,12"/>
        <filter val="27 703,82"/>
        <filter val="29 869,00"/>
        <filter val="34 212,29"/>
        <filter val="342 728,02"/>
        <filter val="55 918,25"/>
        <filter val="59 184,00"/>
        <filter val="60 343,00"/>
        <filter val="65 175,05"/>
        <filter val="7"/>
        <filter val="71 883,30"/>
        <filter val="817 210,00"/>
        <filter val="88 199,02"/>
      </filters>
    </filterColumn>
  </autoFilter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4"/>
  <sheetViews>
    <sheetView view="pageBreakPreview" topLeftCell="A163" zoomScale="85" zoomScaleNormal="85" zoomScaleSheetLayoutView="85" workbookViewId="0">
      <selection activeCell="A172" sqref="A172:G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345</v>
      </c>
      <c r="B5" s="3"/>
      <c r="C5" s="4"/>
      <c r="D5" s="94"/>
      <c r="E5" s="18"/>
      <c r="F5" s="19"/>
      <c r="G5" s="19" t="s">
        <v>346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3" t="s">
        <v>111</v>
      </c>
      <c r="B7" s="103"/>
      <c r="C7" s="103"/>
      <c r="D7" s="103"/>
      <c r="E7" s="103"/>
      <c r="F7" s="103"/>
      <c r="G7" s="103"/>
    </row>
    <row r="8" spans="1:15" s="7" customFormat="1" x14ac:dyDescent="0.25">
      <c r="A8" s="104" t="s">
        <v>304</v>
      </c>
      <c r="B8" s="104"/>
      <c r="C8" s="104"/>
      <c r="D8" s="104"/>
      <c r="E8" s="104"/>
      <c r="F8" s="104"/>
      <c r="G8" s="104"/>
    </row>
    <row r="9" spans="1:15" s="7" customFormat="1" ht="15.75" customHeight="1" x14ac:dyDescent="0.25">
      <c r="A9" s="104" t="s">
        <v>315</v>
      </c>
      <c r="B9" s="104"/>
      <c r="C9" s="104"/>
      <c r="D9" s="104"/>
      <c r="E9" s="104"/>
      <c r="F9" s="104"/>
      <c r="G9" s="104"/>
    </row>
    <row r="10" spans="1:15" s="7" customFormat="1" x14ac:dyDescent="0.25">
      <c r="A10" s="5"/>
      <c r="B10" s="127" t="s">
        <v>314</v>
      </c>
      <c r="C10" s="127"/>
      <c r="D10" s="105">
        <f>G169/1000</f>
        <v>0</v>
      </c>
      <c r="E10" s="106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7" t="s">
        <v>1</v>
      </c>
      <c r="B14" s="108"/>
      <c r="C14" s="108"/>
      <c r="D14" s="108"/>
      <c r="E14" s="108"/>
      <c r="F14" s="108"/>
      <c r="G14" s="109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customHeight="1" x14ac:dyDescent="0.25">
      <c r="A34" s="15">
        <v>20</v>
      </c>
      <c r="B34" s="97" t="s">
        <v>184</v>
      </c>
      <c r="C34" s="97" t="s">
        <v>308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customHeight="1" x14ac:dyDescent="0.25">
      <c r="A35" s="15">
        <v>21</v>
      </c>
      <c r="B35" s="97" t="s">
        <v>338</v>
      </c>
      <c r="C35" s="97" t="s">
        <v>309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customHeight="1" x14ac:dyDescent="0.25">
      <c r="A36" s="16">
        <v>22</v>
      </c>
      <c r="B36" s="97"/>
      <c r="C36" s="97" t="s">
        <v>310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5" t="s">
        <v>92</v>
      </c>
      <c r="B37" s="114"/>
      <c r="C37" s="114"/>
      <c r="D37" s="114"/>
      <c r="E37" s="114"/>
      <c r="F37" s="126"/>
      <c r="G37" s="61">
        <f>SUM(G15:G36)</f>
        <v>0</v>
      </c>
    </row>
    <row r="38" spans="1:7" s="7" customFormat="1" ht="19.5" thickBot="1" x14ac:dyDescent="0.3">
      <c r="A38" s="110" t="s">
        <v>0</v>
      </c>
      <c r="B38" s="111"/>
      <c r="C38" s="112"/>
      <c r="D38" s="111"/>
      <c r="E38" s="111"/>
      <c r="F38" s="111"/>
      <c r="G38" s="113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x14ac:dyDescent="0.25">
      <c r="A51" s="16">
        <v>35</v>
      </c>
      <c r="B51" s="47" t="s">
        <v>38</v>
      </c>
      <c r="C51" s="55" t="s">
        <v>313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0" t="s">
        <v>93</v>
      </c>
      <c r="B72" s="101"/>
      <c r="C72" s="114"/>
      <c r="D72" s="101"/>
      <c r="E72" s="101"/>
      <c r="F72" s="102"/>
      <c r="G72" s="61">
        <f>SUM(G39:G71)</f>
        <v>0</v>
      </c>
    </row>
    <row r="73" spans="1:7" s="7" customFormat="1" ht="19.5" thickBot="1" x14ac:dyDescent="0.3">
      <c r="A73" s="110" t="s">
        <v>133</v>
      </c>
      <c r="B73" s="111"/>
      <c r="C73" s="111"/>
      <c r="D73" s="111"/>
      <c r="E73" s="111"/>
      <c r="F73" s="111"/>
      <c r="G73" s="115"/>
    </row>
    <row r="74" spans="1:7" s="7" customFormat="1" ht="16.5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customHeight="1" x14ac:dyDescent="0.25">
      <c r="A76" s="16">
        <v>58</v>
      </c>
      <c r="B76" s="47" t="s">
        <v>120</v>
      </c>
      <c r="C76" s="54" t="s">
        <v>311</v>
      </c>
      <c r="D76" s="50" t="s">
        <v>312</v>
      </c>
      <c r="E76" s="24"/>
      <c r="F76" s="38">
        <v>2544.91</v>
      </c>
      <c r="G76" s="62">
        <f t="shared" si="2"/>
        <v>0</v>
      </c>
    </row>
    <row r="77" spans="1:7" s="7" customFormat="1" ht="16.5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customHeight="1" x14ac:dyDescent="0.25">
      <c r="A78" s="16">
        <v>60</v>
      </c>
      <c r="B78" s="47" t="s">
        <v>125</v>
      </c>
      <c r="C78" s="54" t="s">
        <v>335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customHeight="1" thickBot="1" x14ac:dyDescent="0.3">
      <c r="A80" s="100" t="s">
        <v>141</v>
      </c>
      <c r="B80" s="101"/>
      <c r="C80" s="101"/>
      <c r="D80" s="101"/>
      <c r="E80" s="101"/>
      <c r="F80" s="102"/>
      <c r="G80" s="35">
        <f>SUM(G74:G79)</f>
        <v>0</v>
      </c>
    </row>
    <row r="81" spans="1:7" s="7" customFormat="1" ht="19.5" thickBot="1" x14ac:dyDescent="0.3">
      <c r="A81" s="110" t="s">
        <v>75</v>
      </c>
      <c r="B81" s="111"/>
      <c r="C81" s="111"/>
      <c r="D81" s="111"/>
      <c r="E81" s="111"/>
      <c r="F81" s="111"/>
      <c r="G81" s="115"/>
    </row>
    <row r="82" spans="1:7" s="7" customFormat="1" ht="15.75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x14ac:dyDescent="0.25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0" t="s">
        <v>94</v>
      </c>
      <c r="B119" s="101"/>
      <c r="C119" s="101"/>
      <c r="D119" s="101"/>
      <c r="E119" s="101"/>
      <c r="F119" s="102"/>
      <c r="G119" s="35">
        <f>SUM(G82:G118)</f>
        <v>0</v>
      </c>
    </row>
    <row r="120" spans="1:7" s="7" customFormat="1" ht="19.5" thickBot="1" x14ac:dyDescent="0.3">
      <c r="A120" s="110" t="s">
        <v>253</v>
      </c>
      <c r="B120" s="111"/>
      <c r="C120" s="111"/>
      <c r="D120" s="111"/>
      <c r="E120" s="111"/>
      <c r="F120" s="111"/>
      <c r="G120" s="115"/>
    </row>
    <row r="121" spans="1:7" s="7" customFormat="1" ht="15.75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x14ac:dyDescent="0.25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100" t="s">
        <v>257</v>
      </c>
      <c r="B125" s="101"/>
      <c r="C125" s="101"/>
      <c r="D125" s="101"/>
      <c r="E125" s="101"/>
      <c r="F125" s="102"/>
      <c r="G125" s="35">
        <f>SUM(G121:G124)</f>
        <v>0</v>
      </c>
    </row>
    <row r="126" spans="1:7" s="7" customFormat="1" ht="19.5" thickBot="1" x14ac:dyDescent="0.3">
      <c r="A126" s="110" t="s">
        <v>95</v>
      </c>
      <c r="B126" s="111"/>
      <c r="C126" s="111"/>
      <c r="D126" s="111"/>
      <c r="E126" s="111"/>
      <c r="F126" s="111"/>
      <c r="G126" s="115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customHeight="1" x14ac:dyDescent="0.25">
      <c r="A142" s="15">
        <v>118</v>
      </c>
      <c r="B142" s="47" t="s">
        <v>333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customHeight="1" x14ac:dyDescent="0.25">
      <c r="A143" s="16">
        <v>119</v>
      </c>
      <c r="B143" s="47" t="s">
        <v>334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customHeight="1" thickBot="1" x14ac:dyDescent="0.3">
      <c r="A144" s="15">
        <v>120</v>
      </c>
      <c r="B144" s="47" t="s">
        <v>339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100" t="s">
        <v>96</v>
      </c>
      <c r="B145" s="101"/>
      <c r="C145" s="101"/>
      <c r="D145" s="101"/>
      <c r="E145" s="101"/>
      <c r="F145" s="102"/>
      <c r="G145" s="37">
        <f>SUM(G127:G144)</f>
        <v>0</v>
      </c>
    </row>
    <row r="146" spans="1:7" s="7" customFormat="1" ht="19.5" thickBot="1" x14ac:dyDescent="0.3">
      <c r="A146" s="110" t="s">
        <v>281</v>
      </c>
      <c r="B146" s="111"/>
      <c r="C146" s="111"/>
      <c r="D146" s="111"/>
      <c r="E146" s="111"/>
      <c r="F146" s="111"/>
      <c r="G146" s="115"/>
    </row>
    <row r="147" spans="1:7" s="7" customFormat="1" x14ac:dyDescent="0.25">
      <c r="A147" s="16">
        <v>121</v>
      </c>
      <c r="B147" s="47" t="s">
        <v>294</v>
      </c>
      <c r="C147" s="53" t="s">
        <v>316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x14ac:dyDescent="0.25">
      <c r="A148" s="15">
        <v>122</v>
      </c>
      <c r="B148" s="48" t="s">
        <v>295</v>
      </c>
      <c r="C148" s="55" t="s">
        <v>317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x14ac:dyDescent="0.25">
      <c r="A149" s="16">
        <v>123</v>
      </c>
      <c r="B149" s="47" t="s">
        <v>296</v>
      </c>
      <c r="C149" s="55" t="s">
        <v>318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x14ac:dyDescent="0.25">
      <c r="A150" s="15">
        <v>124</v>
      </c>
      <c r="B150" s="48" t="s">
        <v>297</v>
      </c>
      <c r="C150" s="55" t="s">
        <v>319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x14ac:dyDescent="0.25">
      <c r="A151" s="16">
        <v>125</v>
      </c>
      <c r="B151" s="47" t="s">
        <v>298</v>
      </c>
      <c r="C151" s="55" t="s">
        <v>320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x14ac:dyDescent="0.25">
      <c r="A152" s="15">
        <v>126</v>
      </c>
      <c r="B152" s="48" t="s">
        <v>299</v>
      </c>
      <c r="C152" s="55" t="s">
        <v>321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x14ac:dyDescent="0.25">
      <c r="A153" s="16">
        <v>127</v>
      </c>
      <c r="B153" s="47" t="s">
        <v>300</v>
      </c>
      <c r="C153" s="55" t="s">
        <v>322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x14ac:dyDescent="0.25">
      <c r="A154" s="15">
        <v>128</v>
      </c>
      <c r="B154" s="48" t="s">
        <v>301</v>
      </c>
      <c r="C154" s="55" t="s">
        <v>323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326</v>
      </c>
      <c r="C155" s="55" t="s">
        <v>324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x14ac:dyDescent="0.25">
      <c r="A156" s="15">
        <v>130</v>
      </c>
      <c r="B156" s="48" t="s">
        <v>327</v>
      </c>
      <c r="C156" s="55" t="s">
        <v>325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x14ac:dyDescent="0.25">
      <c r="A157" s="16">
        <v>131</v>
      </c>
      <c r="B157" s="47" t="s">
        <v>330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331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x14ac:dyDescent="0.25">
      <c r="A159" s="16">
        <v>133</v>
      </c>
      <c r="B159" s="47" t="s">
        <v>332</v>
      </c>
      <c r="C159" s="55" t="s">
        <v>328</v>
      </c>
      <c r="D159" s="50" t="s">
        <v>329</v>
      </c>
      <c r="E159" s="25"/>
      <c r="F159" s="39">
        <v>5084.92</v>
      </c>
      <c r="G159" s="41">
        <f t="shared" si="4"/>
        <v>0</v>
      </c>
    </row>
    <row r="160" spans="1:7" s="7" customFormat="1" ht="31.5" x14ac:dyDescent="0.25">
      <c r="A160" s="15">
        <v>134</v>
      </c>
      <c r="B160" s="48" t="s">
        <v>340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x14ac:dyDescent="0.25">
      <c r="A161" s="16">
        <v>135</v>
      </c>
      <c r="B161" s="47" t="s">
        <v>341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342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100" t="s">
        <v>305</v>
      </c>
      <c r="B163" s="101"/>
      <c r="C163" s="101"/>
      <c r="D163" s="101"/>
      <c r="E163" s="101"/>
      <c r="F163" s="102"/>
      <c r="G163" s="37">
        <f>SUM(G147:G162)</f>
        <v>0</v>
      </c>
    </row>
    <row r="164" spans="1:7" s="7" customFormat="1" ht="19.5" thickBot="1" x14ac:dyDescent="0.3">
      <c r="A164" s="110" t="s">
        <v>129</v>
      </c>
      <c r="B164" s="111"/>
      <c r="C164" s="111"/>
      <c r="D164" s="111"/>
      <c r="E164" s="111"/>
      <c r="F164" s="111"/>
      <c r="G164" s="115"/>
    </row>
    <row r="165" spans="1:7" s="36" customFormat="1" ht="18.75" x14ac:dyDescent="0.3">
      <c r="A165" s="16">
        <v>137</v>
      </c>
      <c r="B165" s="47" t="s">
        <v>343</v>
      </c>
      <c r="C165" s="53" t="s">
        <v>261</v>
      </c>
      <c r="D165" s="50" t="s">
        <v>260</v>
      </c>
      <c r="E165" s="24"/>
      <c r="F165" s="38">
        <v>20889.439999999999</v>
      </c>
      <c r="G165" s="40">
        <f>E165*F165</f>
        <v>0</v>
      </c>
    </row>
    <row r="166" spans="1:7" s="7" customFormat="1" ht="16.5" thickBot="1" x14ac:dyDescent="0.3">
      <c r="A166" s="15">
        <v>138</v>
      </c>
      <c r="B166" s="48" t="s">
        <v>344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ht="16.5" thickBot="1" x14ac:dyDescent="0.25">
      <c r="A167" s="116" t="s">
        <v>130</v>
      </c>
      <c r="B167" s="117"/>
      <c r="C167" s="117"/>
      <c r="D167" s="117"/>
      <c r="E167" s="117"/>
      <c r="F167" s="118"/>
      <c r="G167" s="85">
        <f>SUM(G165:G166)</f>
        <v>0</v>
      </c>
    </row>
    <row r="168" spans="1:7" ht="32.25" customHeight="1" thickBot="1" x14ac:dyDescent="0.25">
      <c r="A168" s="87"/>
      <c r="B168" s="88" t="s">
        <v>302</v>
      </c>
      <c r="C168" s="119" t="s">
        <v>303</v>
      </c>
      <c r="D168" s="120"/>
      <c r="E168" s="120"/>
      <c r="F168" s="121"/>
      <c r="G168" s="89">
        <v>0</v>
      </c>
    </row>
    <row r="169" spans="1:7" s="7" customFormat="1" ht="19.5" thickBot="1" x14ac:dyDescent="0.3">
      <c r="A169" s="122" t="s">
        <v>110</v>
      </c>
      <c r="B169" s="123"/>
      <c r="C169" s="123"/>
      <c r="D169" s="123"/>
      <c r="E169" s="123"/>
      <c r="F169" s="124"/>
      <c r="G169" s="86">
        <f>SUM(G37,G72,G80,G119,G125,G145,G163,G167)+G168</f>
        <v>0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9" t="s">
        <v>347</v>
      </c>
      <c r="B172" s="99"/>
      <c r="C172" s="99"/>
      <c r="D172" s="99"/>
      <c r="E172" s="99"/>
      <c r="F172" s="99"/>
      <c r="G172" s="99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/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1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2019-02-12T22:55:59Z</cp:lastPrinted>
  <dcterms:created xsi:type="dcterms:W3CDTF">1996-10-08T23:32:33Z</dcterms:created>
  <dcterms:modified xsi:type="dcterms:W3CDTF">2019-03-12T23:53:51Z</dcterms:modified>
</cp:coreProperties>
</file>