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ikolaeva_ME\Desktop\Мои документы (новое)\Договоры\Договор 2019\Запчасти БОЛЬШИЕ\Легк\"/>
    </mc:Choice>
  </mc:AlternateContent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9" i="1" l="1"/>
  <c r="H411" i="1"/>
  <c r="H407" i="1"/>
  <c r="H403" i="1"/>
  <c r="H395" i="1"/>
  <c r="H391" i="1"/>
  <c r="H387" i="1"/>
  <c r="H379" i="1"/>
  <c r="H375" i="1"/>
  <c r="H371" i="1"/>
  <c r="H363" i="1"/>
  <c r="H359" i="1"/>
  <c r="H355" i="1"/>
  <c r="H347" i="1"/>
  <c r="H343" i="1"/>
  <c r="H339" i="1"/>
  <c r="H331" i="1"/>
  <c r="H327" i="1"/>
  <c r="H323" i="1"/>
  <c r="H315" i="1"/>
  <c r="H311" i="1"/>
  <c r="H307" i="1"/>
  <c r="H299" i="1"/>
  <c r="H295" i="1"/>
  <c r="H291" i="1"/>
  <c r="H283" i="1"/>
  <c r="H279" i="1"/>
  <c r="H275" i="1"/>
  <c r="H267" i="1"/>
  <c r="H263" i="1"/>
  <c r="H259" i="1"/>
  <c r="H251" i="1"/>
  <c r="H247" i="1"/>
  <c r="H243" i="1"/>
  <c r="H235" i="1"/>
  <c r="H231" i="1"/>
  <c r="H227" i="1"/>
  <c r="H219" i="1"/>
  <c r="H215" i="1"/>
  <c r="H211" i="1"/>
  <c r="H203" i="1"/>
  <c r="H199" i="1"/>
  <c r="H195" i="1"/>
  <c r="H187" i="1"/>
  <c r="H183" i="1"/>
  <c r="H179" i="1"/>
  <c r="H171" i="1"/>
  <c r="H167" i="1"/>
  <c r="H163" i="1"/>
  <c r="H155" i="1"/>
  <c r="H151" i="1"/>
  <c r="H147" i="1"/>
  <c r="H139" i="1"/>
  <c r="H135" i="1"/>
  <c r="H131" i="1"/>
  <c r="H123" i="1"/>
  <c r="H119" i="1"/>
  <c r="H115" i="1"/>
  <c r="H107" i="1"/>
  <c r="H103" i="1"/>
  <c r="H99" i="1"/>
  <c r="H91" i="1"/>
  <c r="H87" i="1"/>
  <c r="H83" i="1"/>
  <c r="H75" i="1"/>
  <c r="H71" i="1"/>
  <c r="H67" i="1"/>
  <c r="H59" i="1"/>
  <c r="H55" i="1"/>
  <c r="H51" i="1"/>
  <c r="H43" i="1"/>
  <c r="H39" i="1"/>
  <c r="H35" i="1"/>
  <c r="H27" i="1"/>
  <c r="H23" i="1"/>
  <c r="H19" i="1"/>
  <c r="H11" i="1"/>
  <c r="H415" i="1"/>
  <c r="H399" i="1"/>
  <c r="H383" i="1"/>
  <c r="H367" i="1"/>
  <c r="H351" i="1"/>
  <c r="H335" i="1"/>
  <c r="H319" i="1"/>
  <c r="H303" i="1"/>
  <c r="H287" i="1"/>
  <c r="H271" i="1"/>
  <c r="H255" i="1"/>
  <c r="H239" i="1"/>
  <c r="H223" i="1"/>
  <c r="H207" i="1"/>
  <c r="H191" i="1"/>
  <c r="H175" i="1"/>
  <c r="H159" i="1"/>
  <c r="H143" i="1"/>
  <c r="H127" i="1"/>
  <c r="H111" i="1"/>
  <c r="H95" i="1"/>
  <c r="H79" i="1"/>
  <c r="H63" i="1"/>
  <c r="H47" i="1"/>
  <c r="H31" i="1"/>
  <c r="H15" i="1"/>
  <c r="H12" i="1"/>
  <c r="H9" i="1"/>
  <c r="J9" i="1"/>
  <c r="H10" i="1"/>
  <c r="J10" i="1"/>
  <c r="J11" i="1"/>
  <c r="J12" i="1"/>
  <c r="H13" i="1"/>
  <c r="J13" i="1"/>
  <c r="H14" i="1"/>
  <c r="J14" i="1"/>
  <c r="J15" i="1"/>
  <c r="H16" i="1"/>
  <c r="J16" i="1"/>
  <c r="H17" i="1"/>
  <c r="J17" i="1"/>
  <c r="H18" i="1"/>
  <c r="J18" i="1"/>
  <c r="J19" i="1"/>
  <c r="H20" i="1"/>
  <c r="J20" i="1"/>
  <c r="H21" i="1"/>
  <c r="J21" i="1"/>
  <c r="H22" i="1"/>
  <c r="J22" i="1"/>
  <c r="J23" i="1"/>
  <c r="H24" i="1"/>
  <c r="J24" i="1"/>
  <c r="H25" i="1"/>
  <c r="J25" i="1"/>
  <c r="H26" i="1"/>
  <c r="J26" i="1"/>
  <c r="J27" i="1"/>
  <c r="H28" i="1"/>
  <c r="J28" i="1"/>
  <c r="H29" i="1"/>
  <c r="J29" i="1"/>
  <c r="H30" i="1"/>
  <c r="J30" i="1"/>
  <c r="J31" i="1"/>
  <c r="H32" i="1"/>
  <c r="J32" i="1"/>
  <c r="H33" i="1"/>
  <c r="J33" i="1"/>
  <c r="H34" i="1"/>
  <c r="J34" i="1"/>
  <c r="J35" i="1"/>
  <c r="H36" i="1"/>
  <c r="J36" i="1"/>
  <c r="H37" i="1"/>
  <c r="J37" i="1"/>
  <c r="H38" i="1"/>
  <c r="J38" i="1"/>
  <c r="J39" i="1"/>
  <c r="H40" i="1"/>
  <c r="J40" i="1"/>
  <c r="H41" i="1"/>
  <c r="J41" i="1"/>
  <c r="H42" i="1"/>
  <c r="J42" i="1"/>
  <c r="J43" i="1"/>
  <c r="H44" i="1"/>
  <c r="J44" i="1"/>
  <c r="H45" i="1"/>
  <c r="J45" i="1"/>
  <c r="H46" i="1"/>
  <c r="J46" i="1"/>
  <c r="J47" i="1"/>
  <c r="H48" i="1"/>
  <c r="J48" i="1"/>
  <c r="H49" i="1"/>
  <c r="J49" i="1"/>
  <c r="H50" i="1"/>
  <c r="J50" i="1"/>
  <c r="J51" i="1"/>
  <c r="H52" i="1"/>
  <c r="J52" i="1"/>
  <c r="H53" i="1"/>
  <c r="J53" i="1"/>
  <c r="H54" i="1"/>
  <c r="J54" i="1"/>
  <c r="J55" i="1"/>
  <c r="H56" i="1"/>
  <c r="J56" i="1"/>
  <c r="H57" i="1"/>
  <c r="J57" i="1"/>
  <c r="H58" i="1"/>
  <c r="J58" i="1"/>
  <c r="J59" i="1"/>
  <c r="H60" i="1"/>
  <c r="J60" i="1"/>
  <c r="H61" i="1"/>
  <c r="J61" i="1"/>
  <c r="H62" i="1"/>
  <c r="J62" i="1"/>
  <c r="J63" i="1"/>
  <c r="H64" i="1"/>
  <c r="J64" i="1"/>
  <c r="H65" i="1"/>
  <c r="J65" i="1"/>
  <c r="H66" i="1"/>
  <c r="J66" i="1"/>
  <c r="J67" i="1"/>
  <c r="H68" i="1"/>
  <c r="J68" i="1"/>
  <c r="H69" i="1"/>
  <c r="J69" i="1"/>
  <c r="H70" i="1"/>
  <c r="J70" i="1"/>
  <c r="J71" i="1"/>
  <c r="H72" i="1"/>
  <c r="J72" i="1"/>
  <c r="H73" i="1"/>
  <c r="J73" i="1"/>
  <c r="H74" i="1"/>
  <c r="J74" i="1"/>
  <c r="J75" i="1"/>
  <c r="H76" i="1"/>
  <c r="J76" i="1"/>
  <c r="H77" i="1"/>
  <c r="J77" i="1"/>
  <c r="H78" i="1"/>
  <c r="J78" i="1"/>
  <c r="J79" i="1"/>
  <c r="H80" i="1"/>
  <c r="J80" i="1"/>
  <c r="H81" i="1"/>
  <c r="J81" i="1"/>
  <c r="H82" i="1"/>
  <c r="J82" i="1"/>
  <c r="J83" i="1"/>
  <c r="H84" i="1"/>
  <c r="J84" i="1"/>
  <c r="H85" i="1"/>
  <c r="J85" i="1"/>
  <c r="H86" i="1"/>
  <c r="J86" i="1"/>
  <c r="J87" i="1"/>
  <c r="H88" i="1"/>
  <c r="J88" i="1"/>
  <c r="H89" i="1"/>
  <c r="J89" i="1"/>
  <c r="H90" i="1"/>
  <c r="J90" i="1"/>
  <c r="J91" i="1"/>
  <c r="H92" i="1"/>
  <c r="J92" i="1"/>
  <c r="H93" i="1"/>
  <c r="J93" i="1"/>
  <c r="H94" i="1"/>
  <c r="J94" i="1"/>
  <c r="J95" i="1"/>
  <c r="H96" i="1"/>
  <c r="J96" i="1"/>
  <c r="H97" i="1"/>
  <c r="J97" i="1"/>
  <c r="H98" i="1"/>
  <c r="J98" i="1"/>
  <c r="J99" i="1"/>
  <c r="H100" i="1"/>
  <c r="J100" i="1"/>
  <c r="H101" i="1"/>
  <c r="J101" i="1"/>
  <c r="H102" i="1"/>
  <c r="J102" i="1"/>
  <c r="J103" i="1"/>
  <c r="H104" i="1"/>
  <c r="J104" i="1"/>
  <c r="H105" i="1"/>
  <c r="J105" i="1"/>
  <c r="H106" i="1"/>
  <c r="J106" i="1"/>
  <c r="J107" i="1"/>
  <c r="H108" i="1"/>
  <c r="J108" i="1"/>
  <c r="H109" i="1"/>
  <c r="J109" i="1"/>
  <c r="H110" i="1"/>
  <c r="J110" i="1"/>
  <c r="J111" i="1"/>
  <c r="H112" i="1"/>
  <c r="J112" i="1"/>
  <c r="H113" i="1"/>
  <c r="J113" i="1"/>
  <c r="H114" i="1"/>
  <c r="J114" i="1"/>
  <c r="J115" i="1"/>
  <c r="H116" i="1"/>
  <c r="J116" i="1"/>
  <c r="H117" i="1"/>
  <c r="J117" i="1"/>
  <c r="H118" i="1"/>
  <c r="J118" i="1"/>
  <c r="J119" i="1"/>
  <c r="H120" i="1"/>
  <c r="J120" i="1"/>
  <c r="H121" i="1"/>
  <c r="J121" i="1"/>
  <c r="H122" i="1"/>
  <c r="J122" i="1"/>
  <c r="J123" i="1"/>
  <c r="H124" i="1"/>
  <c r="J124" i="1"/>
  <c r="H125" i="1"/>
  <c r="J125" i="1"/>
  <c r="H126" i="1"/>
  <c r="J126" i="1"/>
  <c r="J127" i="1"/>
  <c r="H128" i="1"/>
  <c r="J128" i="1"/>
  <c r="H129" i="1"/>
  <c r="J129" i="1"/>
  <c r="H130" i="1"/>
  <c r="J130" i="1"/>
  <c r="J131" i="1"/>
  <c r="H132" i="1"/>
  <c r="J132" i="1"/>
  <c r="H133" i="1"/>
  <c r="J133" i="1"/>
  <c r="H134" i="1"/>
  <c r="J134" i="1"/>
  <c r="J135" i="1"/>
  <c r="H136" i="1"/>
  <c r="J136" i="1"/>
  <c r="H137" i="1"/>
  <c r="J137" i="1"/>
  <c r="H138" i="1"/>
  <c r="J138" i="1"/>
  <c r="J139" i="1"/>
  <c r="H140" i="1"/>
  <c r="J140" i="1"/>
  <c r="H141" i="1"/>
  <c r="J141" i="1"/>
  <c r="H142" i="1"/>
  <c r="J142" i="1"/>
  <c r="J143" i="1"/>
  <c r="H144" i="1"/>
  <c r="J144" i="1"/>
  <c r="H145" i="1"/>
  <c r="J145" i="1"/>
  <c r="H146" i="1"/>
  <c r="J146" i="1"/>
  <c r="J147" i="1"/>
  <c r="H148" i="1"/>
  <c r="J148" i="1"/>
  <c r="H149" i="1"/>
  <c r="J149" i="1"/>
  <c r="H150" i="1"/>
  <c r="J150" i="1"/>
  <c r="J151" i="1"/>
  <c r="H152" i="1"/>
  <c r="J152" i="1"/>
  <c r="H153" i="1"/>
  <c r="J153" i="1"/>
  <c r="H154" i="1"/>
  <c r="J154" i="1"/>
  <c r="J155" i="1"/>
  <c r="H156" i="1"/>
  <c r="J156" i="1"/>
  <c r="H157" i="1"/>
  <c r="J157" i="1"/>
  <c r="H158" i="1"/>
  <c r="J158" i="1"/>
  <c r="J159" i="1"/>
  <c r="H160" i="1"/>
  <c r="J160" i="1"/>
  <c r="H161" i="1"/>
  <c r="J161" i="1"/>
  <c r="H162" i="1"/>
  <c r="J162" i="1"/>
  <c r="J163" i="1"/>
  <c r="H164" i="1"/>
  <c r="J164" i="1"/>
  <c r="H165" i="1"/>
  <c r="J165" i="1"/>
  <c r="H166" i="1"/>
  <c r="J166" i="1"/>
  <c r="J167" i="1"/>
  <c r="H168" i="1"/>
  <c r="J168" i="1"/>
  <c r="H169" i="1"/>
  <c r="J169" i="1"/>
  <c r="H170" i="1"/>
  <c r="J170" i="1"/>
  <c r="J171" i="1"/>
  <c r="H172" i="1"/>
  <c r="J172" i="1"/>
  <c r="H173" i="1"/>
  <c r="J173" i="1"/>
  <c r="H174" i="1"/>
  <c r="J174" i="1"/>
  <c r="J175" i="1"/>
  <c r="H176" i="1"/>
  <c r="J176" i="1"/>
  <c r="H177" i="1"/>
  <c r="J177" i="1"/>
  <c r="H178" i="1"/>
  <c r="J178" i="1"/>
  <c r="J179" i="1"/>
  <c r="H180" i="1"/>
  <c r="J180" i="1"/>
  <c r="H181" i="1"/>
  <c r="J181" i="1"/>
  <c r="H182" i="1"/>
  <c r="J182" i="1"/>
  <c r="J183" i="1"/>
  <c r="H184" i="1"/>
  <c r="J184" i="1"/>
  <c r="H185" i="1"/>
  <c r="J185" i="1"/>
  <c r="H186" i="1"/>
  <c r="J186" i="1"/>
  <c r="J187" i="1"/>
  <c r="H188" i="1"/>
  <c r="J188" i="1"/>
  <c r="H189" i="1"/>
  <c r="J189" i="1"/>
  <c r="H190" i="1"/>
  <c r="J190" i="1"/>
  <c r="J191" i="1"/>
  <c r="H192" i="1"/>
  <c r="J192" i="1"/>
  <c r="H193" i="1"/>
  <c r="J193" i="1"/>
  <c r="H194" i="1"/>
  <c r="J194" i="1"/>
  <c r="J195" i="1"/>
  <c r="H196" i="1"/>
  <c r="J196" i="1"/>
  <c r="H197" i="1"/>
  <c r="J197" i="1"/>
  <c r="H198" i="1"/>
  <c r="J198" i="1"/>
  <c r="J199" i="1"/>
  <c r="H200" i="1"/>
  <c r="J200" i="1"/>
  <c r="H201" i="1"/>
  <c r="J201" i="1"/>
  <c r="H202" i="1"/>
  <c r="J202" i="1"/>
  <c r="J203" i="1"/>
  <c r="H204" i="1"/>
  <c r="J204" i="1"/>
  <c r="H205" i="1"/>
  <c r="J205" i="1"/>
  <c r="H206" i="1"/>
  <c r="J206" i="1"/>
  <c r="J207" i="1"/>
  <c r="H208" i="1"/>
  <c r="J208" i="1"/>
  <c r="H209" i="1"/>
  <c r="J209" i="1"/>
  <c r="H210" i="1"/>
  <c r="J210" i="1"/>
  <c r="J211" i="1"/>
  <c r="H212" i="1"/>
  <c r="J212" i="1"/>
  <c r="H213" i="1"/>
  <c r="J213" i="1"/>
  <c r="H214" i="1"/>
  <c r="J214" i="1"/>
  <c r="J215" i="1"/>
  <c r="H216" i="1"/>
  <c r="J216" i="1"/>
  <c r="H217" i="1"/>
  <c r="J217" i="1"/>
  <c r="H218" i="1"/>
  <c r="J218" i="1"/>
  <c r="J219" i="1"/>
  <c r="H220" i="1"/>
  <c r="J220" i="1"/>
  <c r="H221" i="1"/>
  <c r="J221" i="1"/>
  <c r="H222" i="1"/>
  <c r="J222" i="1"/>
  <c r="J223" i="1"/>
  <c r="H224" i="1"/>
  <c r="J224" i="1"/>
  <c r="H225" i="1"/>
  <c r="J225" i="1"/>
  <c r="H226" i="1"/>
  <c r="J226" i="1"/>
  <c r="J227" i="1"/>
  <c r="H228" i="1"/>
  <c r="J228" i="1"/>
  <c r="H229" i="1"/>
  <c r="J229" i="1"/>
  <c r="H230" i="1"/>
  <c r="J230" i="1"/>
  <c r="J231" i="1"/>
  <c r="H232" i="1"/>
  <c r="J232" i="1"/>
  <c r="H233" i="1"/>
  <c r="J233" i="1"/>
  <c r="H234" i="1"/>
  <c r="J234" i="1"/>
  <c r="J235" i="1"/>
  <c r="H236" i="1"/>
  <c r="J236" i="1"/>
  <c r="H237" i="1"/>
  <c r="J237" i="1"/>
  <c r="H238" i="1"/>
  <c r="J238" i="1"/>
  <c r="J239" i="1"/>
  <c r="H240" i="1"/>
  <c r="J240" i="1"/>
  <c r="H241" i="1"/>
  <c r="J241" i="1"/>
  <c r="H242" i="1"/>
  <c r="J242" i="1"/>
  <c r="J243" i="1"/>
  <c r="H244" i="1"/>
  <c r="J244" i="1"/>
  <c r="H245" i="1"/>
  <c r="J245" i="1"/>
  <c r="H246" i="1"/>
  <c r="J246" i="1"/>
  <c r="J247" i="1"/>
  <c r="H248" i="1"/>
  <c r="J248" i="1"/>
  <c r="H249" i="1"/>
  <c r="J249" i="1"/>
  <c r="H250" i="1"/>
  <c r="J250" i="1"/>
  <c r="J251" i="1"/>
  <c r="H252" i="1"/>
  <c r="J252" i="1"/>
  <c r="H253" i="1"/>
  <c r="J253" i="1"/>
  <c r="H254" i="1"/>
  <c r="J254" i="1"/>
  <c r="J255" i="1"/>
  <c r="H256" i="1"/>
  <c r="J256" i="1"/>
  <c r="H257" i="1"/>
  <c r="J257" i="1"/>
  <c r="H258" i="1"/>
  <c r="J258" i="1"/>
  <c r="J259" i="1"/>
  <c r="H260" i="1"/>
  <c r="J260" i="1"/>
  <c r="H261" i="1"/>
  <c r="J261" i="1"/>
  <c r="H262" i="1"/>
  <c r="J262" i="1"/>
  <c r="J263" i="1"/>
  <c r="H264" i="1"/>
  <c r="J264" i="1"/>
  <c r="H265" i="1"/>
  <c r="J265" i="1"/>
  <c r="H266" i="1"/>
  <c r="J266" i="1"/>
  <c r="J267" i="1"/>
  <c r="H268" i="1"/>
  <c r="J268" i="1"/>
  <c r="H269" i="1"/>
  <c r="J269" i="1"/>
  <c r="H270" i="1"/>
  <c r="J270" i="1"/>
  <c r="J271" i="1"/>
  <c r="H272" i="1"/>
  <c r="J272" i="1"/>
  <c r="H273" i="1"/>
  <c r="J273" i="1"/>
  <c r="H274" i="1"/>
  <c r="J274" i="1"/>
  <c r="J275" i="1"/>
  <c r="H276" i="1"/>
  <c r="J276" i="1"/>
  <c r="H277" i="1"/>
  <c r="J277" i="1"/>
  <c r="H278" i="1"/>
  <c r="J278" i="1"/>
  <c r="J279" i="1"/>
  <c r="H280" i="1"/>
  <c r="J280" i="1"/>
  <c r="H281" i="1"/>
  <c r="J281" i="1"/>
  <c r="H282" i="1"/>
  <c r="J282" i="1"/>
  <c r="J283" i="1"/>
  <c r="H284" i="1"/>
  <c r="J284" i="1"/>
  <c r="H285" i="1"/>
  <c r="J285" i="1"/>
  <c r="H286" i="1"/>
  <c r="J286" i="1"/>
  <c r="J287" i="1"/>
  <c r="H288" i="1"/>
  <c r="J288" i="1"/>
  <c r="H289" i="1"/>
  <c r="J289" i="1"/>
  <c r="H290" i="1"/>
  <c r="J290" i="1"/>
  <c r="J291" i="1"/>
  <c r="H292" i="1"/>
  <c r="J292" i="1"/>
  <c r="H293" i="1"/>
  <c r="J293" i="1"/>
  <c r="H294" i="1"/>
  <c r="J294" i="1"/>
  <c r="J295" i="1"/>
  <c r="H296" i="1"/>
  <c r="J296" i="1"/>
  <c r="H297" i="1"/>
  <c r="J297" i="1"/>
  <c r="H298" i="1"/>
  <c r="J298" i="1"/>
  <c r="J299" i="1"/>
  <c r="H300" i="1"/>
  <c r="J300" i="1"/>
  <c r="H301" i="1"/>
  <c r="J301" i="1"/>
  <c r="H302" i="1"/>
  <c r="J302" i="1"/>
  <c r="J303" i="1"/>
  <c r="H304" i="1"/>
  <c r="J304" i="1"/>
  <c r="H305" i="1"/>
  <c r="J305" i="1"/>
  <c r="H306" i="1"/>
  <c r="J306" i="1"/>
  <c r="J307" i="1"/>
  <c r="H308" i="1"/>
  <c r="J308" i="1"/>
  <c r="H309" i="1"/>
  <c r="J309" i="1"/>
  <c r="H310" i="1"/>
  <c r="J310" i="1"/>
  <c r="J311" i="1"/>
  <c r="H312" i="1"/>
  <c r="J312" i="1"/>
  <c r="H313" i="1"/>
  <c r="J313" i="1"/>
  <c r="H314" i="1"/>
  <c r="J314" i="1"/>
  <c r="J315" i="1"/>
  <c r="H316" i="1"/>
  <c r="J316" i="1"/>
  <c r="H317" i="1"/>
  <c r="J317" i="1"/>
  <c r="H318" i="1"/>
  <c r="J318" i="1"/>
  <c r="J319" i="1"/>
  <c r="H320" i="1"/>
  <c r="J320" i="1"/>
  <c r="H321" i="1"/>
  <c r="J321" i="1"/>
  <c r="H322" i="1"/>
  <c r="J322" i="1"/>
  <c r="J323" i="1"/>
  <c r="H324" i="1"/>
  <c r="J324" i="1"/>
  <c r="H325" i="1"/>
  <c r="J325" i="1"/>
  <c r="H326" i="1"/>
  <c r="J326" i="1"/>
  <c r="J327" i="1"/>
  <c r="H328" i="1"/>
  <c r="J328" i="1"/>
  <c r="H329" i="1"/>
  <c r="J329" i="1"/>
  <c r="H330" i="1"/>
  <c r="J330" i="1"/>
  <c r="J331" i="1"/>
  <c r="H332" i="1"/>
  <c r="J332" i="1"/>
  <c r="H333" i="1"/>
  <c r="J333" i="1"/>
  <c r="H334" i="1"/>
  <c r="J334" i="1"/>
  <c r="J335" i="1"/>
  <c r="H336" i="1"/>
  <c r="J336" i="1"/>
  <c r="H337" i="1"/>
  <c r="J337" i="1"/>
  <c r="H338" i="1"/>
  <c r="J338" i="1"/>
  <c r="J339" i="1"/>
  <c r="H340" i="1"/>
  <c r="J340" i="1"/>
  <c r="H341" i="1"/>
  <c r="J341" i="1"/>
  <c r="H342" i="1"/>
  <c r="J342" i="1"/>
  <c r="J343" i="1"/>
  <c r="H344" i="1"/>
  <c r="J344" i="1"/>
  <c r="H345" i="1"/>
  <c r="J345" i="1"/>
  <c r="H346" i="1"/>
  <c r="J346" i="1"/>
  <c r="J347" i="1"/>
  <c r="H348" i="1"/>
  <c r="J348" i="1"/>
  <c r="H349" i="1"/>
  <c r="J349" i="1"/>
  <c r="H350" i="1"/>
  <c r="J350" i="1"/>
  <c r="J351" i="1"/>
  <c r="H352" i="1"/>
  <c r="J352" i="1"/>
  <c r="H353" i="1"/>
  <c r="J353" i="1"/>
  <c r="H354" i="1"/>
  <c r="J354" i="1"/>
  <c r="J355" i="1"/>
  <c r="H356" i="1"/>
  <c r="J356" i="1"/>
  <c r="H357" i="1"/>
  <c r="J357" i="1"/>
  <c r="H358" i="1"/>
  <c r="J358" i="1"/>
  <c r="J359" i="1"/>
  <c r="H360" i="1"/>
  <c r="J360" i="1"/>
  <c r="H361" i="1"/>
  <c r="J361" i="1"/>
  <c r="H362" i="1"/>
  <c r="J362" i="1"/>
  <c r="J363" i="1"/>
  <c r="H364" i="1"/>
  <c r="J364" i="1"/>
  <c r="H365" i="1"/>
  <c r="J365" i="1"/>
  <c r="H366" i="1"/>
  <c r="J366" i="1"/>
  <c r="J367" i="1"/>
  <c r="H368" i="1"/>
  <c r="J368" i="1"/>
  <c r="H369" i="1"/>
  <c r="J369" i="1"/>
  <c r="H370" i="1"/>
  <c r="J370" i="1"/>
  <c r="J371" i="1"/>
  <c r="H372" i="1"/>
  <c r="J372" i="1"/>
  <c r="H373" i="1"/>
  <c r="J373" i="1"/>
  <c r="H374" i="1"/>
  <c r="J374" i="1"/>
  <c r="J375" i="1"/>
  <c r="H376" i="1"/>
  <c r="J376" i="1"/>
  <c r="H377" i="1"/>
  <c r="J377" i="1"/>
  <c r="H378" i="1"/>
  <c r="J378" i="1"/>
  <c r="J379" i="1"/>
  <c r="H380" i="1"/>
  <c r="J380" i="1"/>
  <c r="H381" i="1"/>
  <c r="J381" i="1"/>
  <c r="H382" i="1"/>
  <c r="J382" i="1"/>
  <c r="J383" i="1"/>
  <c r="H384" i="1"/>
  <c r="J384" i="1"/>
  <c r="H385" i="1"/>
  <c r="J385" i="1"/>
  <c r="H386" i="1"/>
  <c r="J386" i="1"/>
  <c r="J387" i="1"/>
  <c r="H388" i="1"/>
  <c r="J388" i="1"/>
  <c r="H389" i="1"/>
  <c r="J389" i="1"/>
  <c r="H390" i="1"/>
  <c r="J390" i="1"/>
  <c r="J391" i="1"/>
  <c r="H392" i="1"/>
  <c r="J392" i="1"/>
  <c r="H393" i="1"/>
  <c r="J393" i="1"/>
  <c r="H394" i="1"/>
  <c r="J394" i="1"/>
  <c r="J395" i="1"/>
  <c r="H396" i="1"/>
  <c r="J396" i="1"/>
  <c r="H397" i="1"/>
  <c r="J397" i="1"/>
  <c r="H398" i="1"/>
  <c r="J398" i="1"/>
  <c r="J399" i="1"/>
  <c r="H400" i="1"/>
  <c r="J400" i="1"/>
  <c r="H401" i="1"/>
  <c r="J401" i="1"/>
  <c r="H402" i="1"/>
  <c r="J402" i="1"/>
  <c r="J403" i="1"/>
  <c r="H404" i="1"/>
  <c r="J404" i="1"/>
  <c r="H405" i="1"/>
  <c r="J405" i="1"/>
  <c r="H406" i="1"/>
  <c r="J406" i="1"/>
  <c r="J407" i="1"/>
  <c r="H408" i="1"/>
  <c r="J408" i="1"/>
  <c r="H409" i="1"/>
  <c r="J409" i="1"/>
  <c r="H410" i="1"/>
  <c r="J410" i="1"/>
  <c r="J411" i="1"/>
  <c r="H412" i="1"/>
  <c r="J412" i="1"/>
  <c r="H413" i="1"/>
  <c r="J413" i="1"/>
  <c r="H414" i="1"/>
  <c r="J414" i="1"/>
  <c r="J415" i="1"/>
  <c r="H416" i="1"/>
  <c r="J416" i="1"/>
  <c r="H417" i="1"/>
  <c r="J417" i="1"/>
  <c r="H418" i="1"/>
  <c r="J418" i="1"/>
  <c r="J419" i="1"/>
  <c r="H420" i="1"/>
  <c r="J420" i="1"/>
  <c r="H421" i="1"/>
  <c r="J421" i="1"/>
  <c r="H422" i="1"/>
  <c r="J422" i="1"/>
  <c r="K9" i="1"/>
  <c r="L9" i="1"/>
  <c r="M9" i="1"/>
  <c r="N9" i="1"/>
  <c r="Q9" i="1"/>
  <c r="K10" i="1"/>
  <c r="L10" i="1"/>
  <c r="M10" i="1"/>
  <c r="N10" i="1"/>
  <c r="Q10" i="1"/>
  <c r="K11" i="1"/>
  <c r="L11" i="1"/>
  <c r="M11" i="1"/>
  <c r="Q11" i="1"/>
  <c r="K12" i="1"/>
  <c r="L12" i="1"/>
  <c r="M12" i="1"/>
  <c r="N12" i="1"/>
  <c r="Q12" i="1"/>
  <c r="K13" i="1"/>
  <c r="L13" i="1"/>
  <c r="M13" i="1"/>
  <c r="N13" i="1"/>
  <c r="Q13" i="1"/>
  <c r="K14" i="1"/>
  <c r="L14" i="1"/>
  <c r="M14" i="1"/>
  <c r="N14" i="1"/>
  <c r="Q14" i="1"/>
  <c r="K15" i="1"/>
  <c r="L15" i="1"/>
  <c r="M15" i="1"/>
  <c r="Q15" i="1"/>
  <c r="K16" i="1"/>
  <c r="L16" i="1"/>
  <c r="M16" i="1"/>
  <c r="N16" i="1"/>
  <c r="Q16" i="1"/>
  <c r="K17" i="1"/>
  <c r="L17" i="1"/>
  <c r="M17" i="1"/>
  <c r="N17" i="1"/>
  <c r="Q17" i="1"/>
  <c r="K18" i="1"/>
  <c r="L18" i="1"/>
  <c r="M18" i="1"/>
  <c r="N18" i="1"/>
  <c r="Q18" i="1"/>
  <c r="K19" i="1"/>
  <c r="L19" i="1"/>
  <c r="M19" i="1"/>
  <c r="Q19" i="1"/>
  <c r="K20" i="1"/>
  <c r="L20" i="1"/>
  <c r="M20" i="1"/>
  <c r="N20" i="1"/>
  <c r="Q20" i="1"/>
  <c r="K21" i="1"/>
  <c r="L21" i="1"/>
  <c r="M21" i="1"/>
  <c r="N21" i="1"/>
  <c r="Q21" i="1"/>
  <c r="K22" i="1"/>
  <c r="L22" i="1"/>
  <c r="M22" i="1"/>
  <c r="N22" i="1"/>
  <c r="Q22" i="1"/>
  <c r="K23" i="1"/>
  <c r="L23" i="1"/>
  <c r="M23" i="1"/>
  <c r="Q23" i="1"/>
  <c r="K24" i="1"/>
  <c r="L24" i="1"/>
  <c r="M24" i="1"/>
  <c r="N24" i="1"/>
  <c r="Q24" i="1"/>
  <c r="K25" i="1"/>
  <c r="L25" i="1"/>
  <c r="M25" i="1"/>
  <c r="N25" i="1"/>
  <c r="Q25" i="1"/>
  <c r="K26" i="1"/>
  <c r="L26" i="1"/>
  <c r="M26" i="1"/>
  <c r="N26" i="1"/>
  <c r="Q26" i="1"/>
  <c r="K27" i="1"/>
  <c r="L27" i="1"/>
  <c r="M27" i="1"/>
  <c r="Q27" i="1"/>
  <c r="K28" i="1"/>
  <c r="L28" i="1"/>
  <c r="M28" i="1"/>
  <c r="N28" i="1"/>
  <c r="Q28" i="1"/>
  <c r="K29" i="1"/>
  <c r="L29" i="1"/>
  <c r="M29" i="1"/>
  <c r="N29" i="1"/>
  <c r="Q29" i="1"/>
  <c r="K30" i="1"/>
  <c r="L30" i="1"/>
  <c r="M30" i="1"/>
  <c r="N30" i="1"/>
  <c r="Q30" i="1"/>
  <c r="K31" i="1"/>
  <c r="L31" i="1"/>
  <c r="M31" i="1"/>
  <c r="Q31" i="1"/>
  <c r="K32" i="1"/>
  <c r="L32" i="1"/>
  <c r="M32" i="1"/>
  <c r="N32" i="1"/>
  <c r="Q32" i="1"/>
  <c r="K33" i="1"/>
  <c r="L33" i="1"/>
  <c r="M33" i="1"/>
  <c r="N33" i="1"/>
  <c r="Q33" i="1"/>
  <c r="K34" i="1"/>
  <c r="L34" i="1"/>
  <c r="M34" i="1"/>
  <c r="N34" i="1"/>
  <c r="Q34" i="1"/>
  <c r="K35" i="1"/>
  <c r="L35" i="1"/>
  <c r="M35" i="1"/>
  <c r="Q35" i="1"/>
  <c r="K36" i="1"/>
  <c r="L36" i="1"/>
  <c r="M36" i="1"/>
  <c r="N36" i="1"/>
  <c r="Q36" i="1"/>
  <c r="K37" i="1"/>
  <c r="L37" i="1"/>
  <c r="M37" i="1"/>
  <c r="N37" i="1"/>
  <c r="Q37" i="1"/>
  <c r="K38" i="1"/>
  <c r="L38" i="1"/>
  <c r="M38" i="1"/>
  <c r="N38" i="1"/>
  <c r="Q38" i="1"/>
  <c r="K39" i="1"/>
  <c r="L39" i="1"/>
  <c r="M39" i="1"/>
  <c r="Q39" i="1"/>
  <c r="K40" i="1"/>
  <c r="L40" i="1"/>
  <c r="M40" i="1"/>
  <c r="N40" i="1"/>
  <c r="Q40" i="1"/>
  <c r="K41" i="1"/>
  <c r="L41" i="1"/>
  <c r="M41" i="1"/>
  <c r="N41" i="1"/>
  <c r="Q41" i="1"/>
  <c r="K42" i="1"/>
  <c r="L42" i="1"/>
  <c r="M42" i="1"/>
  <c r="N42" i="1"/>
  <c r="Q42" i="1"/>
  <c r="K43" i="1"/>
  <c r="L43" i="1"/>
  <c r="M43" i="1"/>
  <c r="Q43" i="1"/>
  <c r="K44" i="1"/>
  <c r="L44" i="1"/>
  <c r="M44" i="1"/>
  <c r="N44" i="1"/>
  <c r="Q44" i="1"/>
  <c r="K45" i="1"/>
  <c r="L45" i="1"/>
  <c r="M45" i="1"/>
  <c r="N45" i="1"/>
  <c r="Q45" i="1"/>
  <c r="K46" i="1"/>
  <c r="L46" i="1"/>
  <c r="M46" i="1"/>
  <c r="N46" i="1"/>
  <c r="Q46" i="1"/>
  <c r="K47" i="1"/>
  <c r="L47" i="1"/>
  <c r="M47" i="1"/>
  <c r="Q47" i="1"/>
  <c r="K48" i="1"/>
  <c r="L48" i="1"/>
  <c r="M48" i="1"/>
  <c r="N48" i="1"/>
  <c r="Q48" i="1"/>
  <c r="K49" i="1"/>
  <c r="L49" i="1"/>
  <c r="M49" i="1"/>
  <c r="N49" i="1"/>
  <c r="Q49" i="1"/>
  <c r="K50" i="1"/>
  <c r="L50" i="1"/>
  <c r="M50" i="1"/>
  <c r="N50" i="1"/>
  <c r="Q50" i="1"/>
  <c r="K51" i="1"/>
  <c r="L51" i="1"/>
  <c r="M51" i="1"/>
  <c r="Q51" i="1"/>
  <c r="K52" i="1"/>
  <c r="L52" i="1"/>
  <c r="M52" i="1"/>
  <c r="N52" i="1"/>
  <c r="Q52" i="1"/>
  <c r="K53" i="1"/>
  <c r="L53" i="1"/>
  <c r="M53" i="1"/>
  <c r="N53" i="1"/>
  <c r="Q53" i="1"/>
  <c r="K54" i="1"/>
  <c r="L54" i="1"/>
  <c r="M54" i="1"/>
  <c r="N54" i="1"/>
  <c r="Q54" i="1"/>
  <c r="K55" i="1"/>
  <c r="L55" i="1"/>
  <c r="M55" i="1"/>
  <c r="Q55" i="1"/>
  <c r="K56" i="1"/>
  <c r="L56" i="1"/>
  <c r="M56" i="1"/>
  <c r="N56" i="1"/>
  <c r="Q56" i="1"/>
  <c r="K57" i="1"/>
  <c r="L57" i="1"/>
  <c r="M57" i="1"/>
  <c r="N57" i="1"/>
  <c r="Q57" i="1"/>
  <c r="K58" i="1"/>
  <c r="L58" i="1"/>
  <c r="M58" i="1"/>
  <c r="N58" i="1"/>
  <c r="Q58" i="1"/>
  <c r="K59" i="1"/>
  <c r="L59" i="1"/>
  <c r="M59" i="1"/>
  <c r="Q59" i="1"/>
  <c r="K60" i="1"/>
  <c r="L60" i="1"/>
  <c r="M60" i="1"/>
  <c r="N60" i="1"/>
  <c r="Q60" i="1"/>
  <c r="N59" i="1" l="1"/>
  <c r="N55" i="1"/>
  <c r="N51" i="1"/>
  <c r="N47" i="1"/>
  <c r="N43" i="1"/>
  <c r="N39" i="1"/>
  <c r="N35" i="1"/>
  <c r="N31" i="1"/>
  <c r="N27" i="1"/>
  <c r="N23" i="1"/>
  <c r="N19" i="1"/>
  <c r="N15" i="1"/>
  <c r="N11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324" i="1"/>
  <c r="N325" i="1"/>
  <c r="N326" i="1"/>
  <c r="N327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325" i="1"/>
  <c r="H423" i="1"/>
  <c r="H424" i="1" s="1"/>
  <c r="Q61" i="1" l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Q423" i="1" l="1"/>
  <c r="Q424" i="1" s="1"/>
  <c r="B38" i="1"/>
  <c r="B39" i="1" l="1"/>
  <c r="B40" i="1" l="1"/>
  <c r="B41" i="1" l="1"/>
  <c r="B42" i="1" l="1"/>
  <c r="B43" i="1" l="1"/>
  <c r="B44" i="1" l="1"/>
  <c r="B45" i="1" l="1"/>
  <c r="B46" i="1" l="1"/>
  <c r="B47" i="1" l="1"/>
  <c r="B48" i="1" l="1"/>
  <c r="B49" i="1" l="1"/>
  <c r="B50" i="1" l="1"/>
  <c r="B51" i="1" l="1"/>
  <c r="B52" i="1" l="1"/>
  <c r="B53" i="1" l="1"/>
  <c r="B54" i="1" l="1"/>
  <c r="B55" i="1" l="1"/>
  <c r="B56" i="1" l="1"/>
  <c r="B57" i="1" l="1"/>
  <c r="B58" i="1" l="1"/>
  <c r="B59" i="1" l="1"/>
  <c r="B60" i="1" l="1"/>
  <c r="B61" i="1" l="1"/>
  <c r="B62" i="1" l="1"/>
  <c r="B63" i="1" l="1"/>
  <c r="B64" i="1" l="1"/>
  <c r="B65" i="1" l="1"/>
  <c r="B66" i="1" l="1"/>
  <c r="B67" i="1" l="1"/>
  <c r="B68" i="1" l="1"/>
  <c r="B69" i="1" l="1"/>
  <c r="B70" i="1" l="1"/>
  <c r="B71" i="1" l="1"/>
  <c r="B72" i="1" l="1"/>
  <c r="B73" i="1" l="1"/>
  <c r="B74" i="1" l="1"/>
  <c r="B75" i="1" l="1"/>
  <c r="B76" i="1" l="1"/>
  <c r="B77" i="1" l="1"/>
  <c r="B78" i="1" l="1"/>
  <c r="B79" i="1" l="1"/>
  <c r="B80" i="1" l="1"/>
  <c r="B81" i="1" l="1"/>
  <c r="B82" i="1" l="1"/>
  <c r="B83" i="1" l="1"/>
  <c r="B84" i="1" l="1"/>
  <c r="B85" i="1" l="1"/>
  <c r="B86" i="1" l="1"/>
  <c r="B87" i="1" l="1"/>
  <c r="B88" i="1" l="1"/>
  <c r="B89" i="1" l="1"/>
  <c r="B90" i="1" l="1"/>
  <c r="B91" i="1" l="1"/>
  <c r="B92" i="1" l="1"/>
  <c r="B93" i="1" l="1"/>
  <c r="B94" i="1" l="1"/>
  <c r="B95" i="1" l="1"/>
  <c r="B96" i="1" l="1"/>
  <c r="B97" i="1" l="1"/>
  <c r="B98" i="1" l="1"/>
  <c r="B99" i="1" l="1"/>
  <c r="B100" i="1" l="1"/>
  <c r="B101" i="1" l="1"/>
  <c r="B102" i="1" l="1"/>
  <c r="B103" i="1" l="1"/>
  <c r="B104" i="1" l="1"/>
  <c r="B105" i="1" l="1"/>
  <c r="B106" i="1" l="1"/>
  <c r="B107" i="1" l="1"/>
  <c r="B108" i="1" l="1"/>
  <c r="B109" i="1" l="1"/>
  <c r="B110" i="1" l="1"/>
  <c r="B111" i="1" l="1"/>
  <c r="B112" i="1" l="1"/>
  <c r="B113" i="1" l="1"/>
  <c r="B114" i="1" l="1"/>
  <c r="B115" i="1" l="1"/>
  <c r="B116" i="1" l="1"/>
  <c r="B117" i="1" l="1"/>
  <c r="B118" i="1" l="1"/>
  <c r="B119" i="1" l="1"/>
  <c r="B120" i="1" l="1"/>
  <c r="B121" i="1" l="1"/>
  <c r="B122" i="1" l="1"/>
  <c r="B123" i="1" l="1"/>
  <c r="B124" i="1" l="1"/>
  <c r="B125" i="1" l="1"/>
  <c r="B126" i="1" l="1"/>
  <c r="B127" i="1" l="1"/>
  <c r="B128" i="1" l="1"/>
  <c r="B129" i="1" l="1"/>
  <c r="B130" i="1" l="1"/>
  <c r="B131" i="1" l="1"/>
  <c r="B132" i="1" l="1"/>
  <c r="B133" i="1" l="1"/>
  <c r="B134" i="1" l="1"/>
  <c r="B135" i="1" l="1"/>
  <c r="B136" i="1" l="1"/>
  <c r="B137" i="1" l="1"/>
  <c r="B138" i="1" l="1"/>
  <c r="B139" i="1" l="1"/>
  <c r="B140" i="1" l="1"/>
  <c r="B141" i="1" l="1"/>
  <c r="B142" i="1" l="1"/>
  <c r="B143" i="1" l="1"/>
  <c r="B144" i="1" l="1"/>
  <c r="B145" i="1" l="1"/>
  <c r="B146" i="1" l="1"/>
  <c r="B147" i="1" l="1"/>
  <c r="B148" i="1" l="1"/>
  <c r="B149" i="1" l="1"/>
  <c r="B150" i="1" l="1"/>
  <c r="B151" i="1" l="1"/>
  <c r="B152" i="1" l="1"/>
  <c r="B153" i="1" l="1"/>
  <c r="B154" i="1" l="1"/>
  <c r="B155" i="1" l="1"/>
  <c r="B156" i="1" l="1"/>
  <c r="B157" i="1" l="1"/>
  <c r="B158" i="1" l="1"/>
  <c r="B159" i="1" l="1"/>
  <c r="B160" i="1" l="1"/>
  <c r="B161" i="1" l="1"/>
  <c r="B162" i="1" l="1"/>
  <c r="B163" i="1" l="1"/>
  <c r="B164" i="1" l="1"/>
  <c r="B165" i="1" l="1"/>
  <c r="B166" i="1" l="1"/>
  <c r="B167" i="1" l="1"/>
  <c r="B168" i="1" l="1"/>
  <c r="B169" i="1" l="1"/>
  <c r="B170" i="1" l="1"/>
  <c r="B171" i="1" l="1"/>
  <c r="B172" i="1" l="1"/>
  <c r="B173" i="1" l="1"/>
  <c r="B174" i="1" l="1"/>
  <c r="B175" i="1" l="1"/>
  <c r="B176" i="1" l="1"/>
  <c r="B177" i="1" l="1"/>
  <c r="B178" i="1" l="1"/>
  <c r="B179" i="1" l="1"/>
  <c r="B180" i="1" l="1"/>
  <c r="B181" i="1" l="1"/>
  <c r="B182" i="1" l="1"/>
  <c r="B183" i="1" l="1"/>
  <c r="B184" i="1" l="1"/>
  <c r="B185" i="1" l="1"/>
  <c r="B186" i="1" l="1"/>
  <c r="B187" i="1" l="1"/>
  <c r="B188" i="1" l="1"/>
  <c r="B189" i="1" l="1"/>
  <c r="B190" i="1" l="1"/>
  <c r="B191" i="1" l="1"/>
  <c r="B192" i="1" l="1"/>
  <c r="B193" i="1" l="1"/>
  <c r="B194" i="1" l="1"/>
  <c r="B195" i="1" l="1"/>
  <c r="B196" i="1" l="1"/>
  <c r="B197" i="1" l="1"/>
  <c r="B198" i="1" l="1"/>
  <c r="B199" i="1" l="1"/>
  <c r="B200" i="1" l="1"/>
  <c r="B201" i="1" l="1"/>
  <c r="B202" i="1" l="1"/>
  <c r="B203" i="1" l="1"/>
  <c r="B204" i="1" l="1"/>
  <c r="B205" i="1" l="1"/>
  <c r="B206" i="1" l="1"/>
  <c r="B207" i="1" l="1"/>
  <c r="B208" i="1" l="1"/>
  <c r="B209" i="1" l="1"/>
  <c r="B210" i="1" l="1"/>
  <c r="B211" i="1" l="1"/>
  <c r="B212" i="1" l="1"/>
  <c r="B213" i="1" l="1"/>
  <c r="B214" i="1" l="1"/>
  <c r="B215" i="1" l="1"/>
  <c r="B216" i="1" l="1"/>
  <c r="B217" i="1" l="1"/>
  <c r="B218" i="1" l="1"/>
  <c r="B219" i="1" l="1"/>
  <c r="B220" i="1" l="1"/>
  <c r="B221" i="1" l="1"/>
  <c r="B222" i="1" l="1"/>
  <c r="B223" i="1" l="1"/>
  <c r="B224" i="1" l="1"/>
  <c r="B225" i="1" l="1"/>
  <c r="B226" i="1" l="1"/>
  <c r="B227" i="1" l="1"/>
  <c r="B228" i="1" l="1"/>
  <c r="B229" i="1" l="1"/>
  <c r="B230" i="1" l="1"/>
  <c r="B231" i="1" l="1"/>
  <c r="B232" i="1" l="1"/>
  <c r="B233" i="1" l="1"/>
  <c r="B234" i="1" l="1"/>
  <c r="B235" i="1" l="1"/>
  <c r="B236" i="1" l="1"/>
  <c r="B237" i="1" l="1"/>
  <c r="B238" i="1" l="1"/>
  <c r="B239" i="1" l="1"/>
  <c r="B240" i="1" l="1"/>
  <c r="B241" i="1" l="1"/>
  <c r="B242" i="1" l="1"/>
  <c r="B243" i="1" l="1"/>
  <c r="B244" i="1" l="1"/>
  <c r="B245" i="1" l="1"/>
  <c r="B246" i="1" l="1"/>
  <c r="B247" i="1" l="1"/>
  <c r="B248" i="1" l="1"/>
  <c r="B249" i="1" l="1"/>
  <c r="B250" i="1" l="1"/>
  <c r="B251" i="1" l="1"/>
  <c r="B252" i="1" l="1"/>
  <c r="B253" i="1" l="1"/>
  <c r="B254" i="1" l="1"/>
  <c r="B255" i="1" l="1"/>
  <c r="B256" i="1" l="1"/>
  <c r="B257" i="1" l="1"/>
  <c r="B258" i="1" l="1"/>
  <c r="B259" i="1" l="1"/>
  <c r="B260" i="1" l="1"/>
  <c r="B261" i="1" l="1"/>
  <c r="B262" i="1" l="1"/>
  <c r="B263" i="1" l="1"/>
  <c r="B264" i="1" l="1"/>
  <c r="B265" i="1" l="1"/>
  <c r="B266" i="1" l="1"/>
  <c r="B267" i="1" l="1"/>
  <c r="B268" i="1" l="1"/>
  <c r="B269" i="1" l="1"/>
  <c r="B270" i="1" l="1"/>
  <c r="B271" i="1" l="1"/>
  <c r="B272" i="1" l="1"/>
  <c r="B273" i="1" l="1"/>
  <c r="B274" i="1" l="1"/>
  <c r="B275" i="1" l="1"/>
  <c r="B276" i="1" l="1"/>
  <c r="B277" i="1" l="1"/>
  <c r="B278" i="1" l="1"/>
  <c r="B279" i="1" l="1"/>
  <c r="B280" i="1" l="1"/>
  <c r="B281" i="1" l="1"/>
  <c r="B282" i="1" l="1"/>
  <c r="B283" i="1" l="1"/>
  <c r="B284" i="1" l="1"/>
  <c r="B285" i="1" l="1"/>
  <c r="B286" i="1" l="1"/>
  <c r="B287" i="1" l="1"/>
  <c r="B288" i="1" l="1"/>
  <c r="B289" i="1" l="1"/>
  <c r="B290" i="1" l="1"/>
  <c r="B291" i="1" l="1"/>
  <c r="B292" i="1" l="1"/>
  <c r="B293" i="1" l="1"/>
  <c r="B294" i="1" l="1"/>
  <c r="B295" i="1" l="1"/>
  <c r="B296" i="1" l="1"/>
  <c r="B297" i="1" l="1"/>
  <c r="B298" i="1" l="1"/>
  <c r="B299" i="1" l="1"/>
  <c r="B300" i="1" l="1"/>
  <c r="B301" i="1" l="1"/>
  <c r="B302" i="1" l="1"/>
  <c r="B303" i="1" l="1"/>
  <c r="B304" i="1" l="1"/>
  <c r="B305" i="1" l="1"/>
  <c r="B306" i="1" l="1"/>
  <c r="B307" i="1" l="1"/>
  <c r="B308" i="1" l="1"/>
  <c r="B309" i="1" l="1"/>
  <c r="B310" i="1" l="1"/>
  <c r="B311" i="1" l="1"/>
  <c r="B312" i="1" l="1"/>
  <c r="B313" i="1" l="1"/>
  <c r="B314" i="1" l="1"/>
  <c r="B315" i="1" l="1"/>
  <c r="B316" i="1" l="1"/>
  <c r="B317" i="1" l="1"/>
  <c r="B318" i="1" l="1"/>
  <c r="B319" i="1" l="1"/>
  <c r="B320" i="1" l="1"/>
  <c r="B321" i="1" l="1"/>
  <c r="B322" i="1" l="1"/>
  <c r="B323" i="1" l="1"/>
  <c r="B324" i="1" l="1"/>
  <c r="B325" i="1" l="1"/>
  <c r="B326" i="1" l="1"/>
  <c r="B327" i="1" l="1"/>
  <c r="B328" i="1" l="1"/>
  <c r="B329" i="1" l="1"/>
  <c r="B330" i="1" l="1"/>
  <c r="B331" i="1" l="1"/>
  <c r="B332" i="1" l="1"/>
  <c r="B333" i="1" l="1"/>
  <c r="B334" i="1" l="1"/>
  <c r="B335" i="1" l="1"/>
  <c r="B336" i="1" l="1"/>
  <c r="B337" i="1" l="1"/>
  <c r="B338" i="1" l="1"/>
  <c r="B339" i="1" l="1"/>
  <c r="B340" i="1" l="1"/>
  <c r="B341" i="1" l="1"/>
  <c r="B342" i="1" l="1"/>
  <c r="B343" i="1" l="1"/>
  <c r="B344" i="1" l="1"/>
  <c r="B345" i="1" l="1"/>
  <c r="B346" i="1" l="1"/>
  <c r="B347" i="1" l="1"/>
  <c r="B348" i="1" l="1"/>
  <c r="B349" i="1" l="1"/>
  <c r="B350" i="1" l="1"/>
  <c r="B351" i="1" l="1"/>
  <c r="B352" i="1" l="1"/>
  <c r="B353" i="1" l="1"/>
  <c r="B354" i="1" l="1"/>
  <c r="B355" i="1" l="1"/>
  <c r="B356" i="1" l="1"/>
  <c r="B357" i="1" l="1"/>
  <c r="B358" i="1" l="1"/>
  <c r="B359" i="1" l="1"/>
  <c r="B360" i="1" l="1"/>
  <c r="B361" i="1" l="1"/>
  <c r="B362" i="1" l="1"/>
  <c r="B363" i="1" l="1"/>
  <c r="B364" i="1" l="1"/>
  <c r="B365" i="1" l="1"/>
  <c r="B366" i="1" l="1"/>
  <c r="B367" i="1" l="1"/>
  <c r="B368" i="1" l="1"/>
  <c r="B369" i="1" l="1"/>
  <c r="B370" i="1" l="1"/>
  <c r="B371" i="1" l="1"/>
  <c r="B372" i="1" l="1"/>
  <c r="B373" i="1" l="1"/>
  <c r="B374" i="1" l="1"/>
  <c r="B375" i="1" l="1"/>
  <c r="B376" i="1" l="1"/>
  <c r="B377" i="1" l="1"/>
  <c r="B378" i="1" l="1"/>
  <c r="B379" i="1" l="1"/>
  <c r="B380" i="1" l="1"/>
  <c r="B381" i="1" l="1"/>
  <c r="B382" i="1" l="1"/>
  <c r="B383" i="1" l="1"/>
  <c r="B384" i="1" l="1"/>
  <c r="B385" i="1" l="1"/>
  <c r="B386" i="1" l="1"/>
  <c r="B387" i="1" l="1"/>
  <c r="B388" i="1" l="1"/>
  <c r="B389" i="1" l="1"/>
  <c r="B390" i="1" l="1"/>
  <c r="B391" i="1" l="1"/>
  <c r="B392" i="1" l="1"/>
  <c r="B393" i="1" l="1"/>
  <c r="B394" i="1" l="1"/>
  <c r="B395" i="1" l="1"/>
  <c r="B396" i="1" l="1"/>
  <c r="B397" i="1" l="1"/>
  <c r="B398" i="1" l="1"/>
  <c r="B399" i="1" l="1"/>
  <c r="B400" i="1" l="1"/>
  <c r="B401" i="1" l="1"/>
  <c r="B402" i="1" l="1"/>
  <c r="B403" i="1" l="1"/>
  <c r="B404" i="1" l="1"/>
  <c r="B405" i="1" l="1"/>
  <c r="B406" i="1" l="1"/>
  <c r="B407" i="1" l="1"/>
  <c r="B408" i="1" l="1"/>
  <c r="B409" i="1" l="1"/>
  <c r="B410" i="1" l="1"/>
  <c r="B411" i="1" l="1"/>
  <c r="B412" i="1" l="1"/>
  <c r="B413" i="1" l="1"/>
  <c r="B414" i="1" l="1"/>
  <c r="B415" i="1" l="1"/>
  <c r="B416" i="1" l="1"/>
  <c r="B417" i="1" l="1"/>
  <c r="B418" i="1" l="1"/>
  <c r="B419" i="1" l="1"/>
  <c r="B420" i="1" l="1"/>
  <c r="B421" i="1" l="1"/>
  <c r="B422" i="1" l="1"/>
</calcChain>
</file>

<file path=xl/sharedStrings.xml><?xml version="1.0" encoding="utf-8"?>
<sst xmlns="http://schemas.openxmlformats.org/spreadsheetml/2006/main" count="1264" uniqueCount="805">
  <si>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</si>
  <si>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</si>
  <si>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</si>
  <si>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</si>
  <si>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</si>
  <si>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</si>
  <si>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</si>
  <si>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</si>
  <si>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</si>
  <si>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</si>
  <si>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</si>
  <si>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</si>
  <si>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</si>
  <si>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</si>
  <si>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</si>
  <si>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</si>
  <si>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</si>
  <si>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</si>
  <si>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Номер по каталогу</t>
  </si>
  <si>
    <t>Приложение к Документации о закупке Перечень запасных частей со структурой НМЦ</t>
  </si>
  <si>
    <t>21А-1005125</t>
  </si>
  <si>
    <t>250-3701010</t>
  </si>
  <si>
    <t>ИТОГО  по филиалу "АЭС"  без НДС, руб.</t>
  </si>
  <si>
    <t>Амортизатор УАЗ-3151, 3741 без втулок</t>
  </si>
  <si>
    <t>Бак топливный УАЗ-3303 УМЗ-4213, ЗМЗ-4091 инж. оснонвной (под погружной насос) 68л</t>
  </si>
  <si>
    <t>Бак топливный УАЗ-452  основной 56л</t>
  </si>
  <si>
    <t>Барабан стояночного тормоза УАЗ</t>
  </si>
  <si>
    <t>Барабан тормозной УАЗ-3151, 3741</t>
  </si>
  <si>
    <t>Бендикс ГАЗ-24, 53, УАЗ большой</t>
  </si>
  <si>
    <t>Бендикс ГАЗ-24, 53, УАЗ малый</t>
  </si>
  <si>
    <t>Бендикс ГАЗ-24, 53, УАЗ малый "ЗИТ"</t>
  </si>
  <si>
    <t>Бендикс ЗМЗ-406 редукт. (на стартер 5112)</t>
  </si>
  <si>
    <t>Бендикс ЗМЗ-406 редукт. ГАЗ-3110 (6012.3708, 5742.3708)</t>
  </si>
  <si>
    <t>Бензозаборник УАЗ 452, 3303 доп.бака "УАЗ"</t>
  </si>
  <si>
    <t>Бензонасос электр. погружного модуля 21083, 2110-15 инжектор с фильтром</t>
  </si>
  <si>
    <t>Блок предохранителей УАЗ, ГАЗ 69</t>
  </si>
  <si>
    <t>Блок упр. ДВС УАЗ ЗМЗ-409 ДМРВ пленочный МИКАС 7.2</t>
  </si>
  <si>
    <t>Блок упр. ДВС УАЗ УМЗ-4213 Евро-3 МИКАС 10.3</t>
  </si>
  <si>
    <t>Блок упр. ДВС УАЗ-3163 ЗМЗ-409 Евро-3</t>
  </si>
  <si>
    <t>Блок упр. ДВС УАЗ-3741, 2206 ЗМЗ-4091 Евро-3</t>
  </si>
  <si>
    <t>Блок шестерен КПП УАЗ с/о заднего хода</t>
  </si>
  <si>
    <t>Болт кардана ГАЗ-24, УАЗ с гайкой</t>
  </si>
  <si>
    <t>Болт лапки сцепления УАЗ с\о (8*1,0*14) (290634-П2)</t>
  </si>
  <si>
    <t>Болт маховика УАЗ 100 сил (10*1,25*28)</t>
  </si>
  <si>
    <t>Болт-штуцер УАЗ  HUNTER</t>
  </si>
  <si>
    <t>Болт-штуцер УАЗ 3160 М14*1,5</t>
  </si>
  <si>
    <t>Болт-штуцер УАЗ 3160 М16*1.5</t>
  </si>
  <si>
    <t>Брызговик колеса УАЗ-452 заднего левый в с/б</t>
  </si>
  <si>
    <t>Брызговик колеса УАЗ-469 заднего левый в сб. г.Ульяновск</t>
  </si>
  <si>
    <t>Брызговик колеса УАЗ-469, 452 передний РТИ 2шт (315*210)</t>
  </si>
  <si>
    <t>Вакуум УАЗ-469, 452</t>
  </si>
  <si>
    <t>Вал карданный УАЗ-452, 3741 4ст задний L=689мм</t>
  </si>
  <si>
    <t>Вал карданный УАЗ-452, 3741 4ст передний L=652мм</t>
  </si>
  <si>
    <t>Вал карданный УАЗ-452, 3741 5ст мост Спайсер передний L=738мм усиленный Standart</t>
  </si>
  <si>
    <t>Вал карданный УАЗ-452, 3741 Спайсер 5ст задний L=630мм</t>
  </si>
  <si>
    <t>Вал карданный УАЗ-469, 3151 4ст задний L=931мм</t>
  </si>
  <si>
    <t>Вал коленчатый ЗМЗ-402 (вкладыши, храповик)</t>
  </si>
  <si>
    <t>Вал коленчатый УМЗ-421 под сальник</t>
  </si>
  <si>
    <t>Вал руля и червяк УАЗ-469</t>
  </si>
  <si>
    <t>Ввертыш свечи длинный</t>
  </si>
  <si>
    <t>Ввертыш свечи короткий 402</t>
  </si>
  <si>
    <t>Венец маховика ЗМЗ-406, 405, 409</t>
  </si>
  <si>
    <t>Венец маховика УАЗ, ГАЗ-53</t>
  </si>
  <si>
    <t>Вилка КР УАЗ включения переднего моста</t>
  </si>
  <si>
    <t>Вилка КР УАЗ-3163, 315195 включения заднего моста</t>
  </si>
  <si>
    <t>Вилка сцепления УАЗ рычажная корзина</t>
  </si>
  <si>
    <t>Вкладыш шкворня УАЗ-3160, 315195 до 2011г 4уса латунь</t>
  </si>
  <si>
    <t>Вкладыши ГАЗ-24, УАЗ коренные 0,05</t>
  </si>
  <si>
    <t>Лампа H4 12V  60/55W P43t "Classic" белая</t>
  </si>
  <si>
    <t>Лампа P21W 12V 21W BA15s</t>
  </si>
  <si>
    <t>Лампа R10W 12V 10W BA15s</t>
  </si>
  <si>
    <t>Лампа R2 12V 45/40W P45t фарная</t>
  </si>
  <si>
    <t>Лампа R5W 12V 5W BA15s</t>
  </si>
  <si>
    <t>Накладка бампера УАЗ-315195 переднего</t>
  </si>
  <si>
    <t>Вкладыши ГАЗ-24, УАЗ коренные 0,25</t>
  </si>
  <si>
    <t>Вкладыши ГАЗ-24, УАЗ коренные 0,50</t>
  </si>
  <si>
    <t>Вкладыши ГАЗ-24, УАЗ коренные 0,75</t>
  </si>
  <si>
    <t>Вкладыши ГАЗ-24, УАЗ коренные 1,0</t>
  </si>
  <si>
    <t>Вкладыши ГАЗ-24, УАЗ коренные 1,25</t>
  </si>
  <si>
    <t>Вкладыши ГАЗ-24, УАЗ коренные 0,00</t>
  </si>
  <si>
    <t>Вкладыши ГАЗ-24, УАЗ шатунные 0,05</t>
  </si>
  <si>
    <t>Вкладыши ГАЗ-24, УАЗ шатунные 0,25</t>
  </si>
  <si>
    <t>Вкладыши ГАЗ-24, УАЗ шатунные 0,5</t>
  </si>
  <si>
    <t>Вкладыши ГАЗ-24, УАЗ шатунные 0,75</t>
  </si>
  <si>
    <t>Вкладыши ГАЗ-24, УАЗ шатунные 1,0</t>
  </si>
  <si>
    <t>Вкладыши ГАЗ-24, УАЗ шатунные 1,25</t>
  </si>
  <si>
    <t>Втулка сальника ступицы  УАЗ-3151,469 зад. и пер. моста (редукторный)</t>
  </si>
  <si>
    <t>Кольцо сальника ступицы УАЗ-3163, 3151, 3741 "УАЗ"</t>
  </si>
  <si>
    <t>Втулка шатуна ГАЗ, УАЗ</t>
  </si>
  <si>
    <t>Втулка стартера ГАЗ-24, ГАЗ-53, УАЗ мал. стартер 2шт</t>
  </si>
  <si>
    <t>Выключатель аварийной сигнализации 6конт ВАЗ, М412</t>
  </si>
  <si>
    <t>Выключатель массы тумблер</t>
  </si>
  <si>
    <t>Выключатель массы кнопка метал.</t>
  </si>
  <si>
    <t>Регулятор освещения приборов ВАЗ-2108-99, 21213, УАЗ-3160</t>
  </si>
  <si>
    <t>Гайка коллектора ГАЗ 24, УАЗ, 53  латунь (10*1,0*14*8)</t>
  </si>
  <si>
    <t>Генератор 40524, 40904 Евро-3 6руч 14V 90A</t>
  </si>
  <si>
    <t>Генератор ГАЗель Бизнес УМЗ-4216, УАЗ УМЗ-4213 инжектор. 1руч 13мм 14В  90А</t>
  </si>
  <si>
    <t>Генератор УАЗ УМЗ-4178.10, 4218.10 1руч. 14В, 65А</t>
  </si>
  <si>
    <t>Генератор УАЗ УМЗ-4178.10, 4218.10 1руч. 55А (тахометр)</t>
  </si>
  <si>
    <t>Генератор УАЗ ЗМЗ-4021.10 2руч. 55А</t>
  </si>
  <si>
    <t>Гидромуфта УАЗ</t>
  </si>
  <si>
    <t>Глушитель УАЗ-3151, 3741 н/о</t>
  </si>
  <si>
    <t>Глушитель УАЗ-452 с/о</t>
  </si>
  <si>
    <t>Датчик скорости УАЗ 6 импульсн. с проводом квадрат.разъем</t>
  </si>
  <si>
    <t>Датчик давл. масла аварийный ГАЗ, УАЗ штекер (аналог ММ111Д)</t>
  </si>
  <si>
    <t>Датчик давл. масла аварийный ГАЗ, УАЗ болт</t>
  </si>
  <si>
    <t>Датчик КПП УАЗ-3163 DYMOS заднего хода</t>
  </si>
  <si>
    <t>Выключатель задн.хода ВАЗ 5ст, ГАЗ, УАЗ</t>
  </si>
  <si>
    <t>Датчик давл. масла ГАЗ-3309, ЗИЛ, МАЗ, ЯМЗ-238, 0-10</t>
  </si>
  <si>
    <t>ДМРВ УАЗ-315195, 3163 ЗМЗ-51432 Евро-4</t>
  </si>
  <si>
    <t>Датчик дроссельной заслонки ЗМЗ-406, 409, УМЗ-4213, 4216</t>
  </si>
  <si>
    <t>Датчик синхрон. и скор. вращ. 406дв</t>
  </si>
  <si>
    <t>Выключатель индикации трансмиссии КПП DYMOS</t>
  </si>
  <si>
    <t>Выключатель стоп-сигнала ВАЗ, ГАЗ, УАЗ, КАМАЗ мет</t>
  </si>
  <si>
    <t>Датчик уровня топлива УАЗ-3741</t>
  </si>
  <si>
    <t>Дверь УАЗ-3741 задка левая (с оконным проемом)</t>
  </si>
  <si>
    <t>Дверь УАЗ-3741 задка правая (с оконным проемом)</t>
  </si>
  <si>
    <t>Дверь УАЗ-3741 передняя левая</t>
  </si>
  <si>
    <t>Дверь УАЗ-3741 передняя правая</t>
  </si>
  <si>
    <t>Диск колеса УАЗ-315195, 3160 R16 серебристый</t>
  </si>
  <si>
    <t>Диск сцепления УАЗ УМЗ-417, 421 рычажн. корзина усил. d=35мм  (уп10)</t>
  </si>
  <si>
    <t>Диск сцепления УАЗ УМЗ-417, 421 рычажн. корзина усил. d=35мм</t>
  </si>
  <si>
    <t>Дифференциал УАЗ 3151, 3741 в сборе с гл. парой 37зуб.</t>
  </si>
  <si>
    <t>Замок двери УАЗ-452 передней в сборе с/о (длинная тяга)</t>
  </si>
  <si>
    <t>Замок двери УАЗ-452 салона боковой (кор.)</t>
  </si>
  <si>
    <t>Защелка замка двери УАЗ-452 с/о</t>
  </si>
  <si>
    <t>Болт кардана ГАЗ-24, УАЗ с гайкой 4шт</t>
  </si>
  <si>
    <t>Шкворень УАЗ н/о подшипник в сборе 4шт</t>
  </si>
  <si>
    <t>Шкворень УАЗ-315195, 3160 4шт подшипн.</t>
  </si>
  <si>
    <t>Автокамера R15 УК-15 8.40-15 тонкий сосок</t>
  </si>
  <si>
    <t>Автокамера R16 УАЗ, ЗИЛ Бычок</t>
  </si>
  <si>
    <t>Карбюратор УАЗ-31512, 33036, 469 дв.ЗМЗ-4104.10 3л</t>
  </si>
  <si>
    <t>Карбюратор ВАЗ-2105</t>
  </si>
  <si>
    <t>Вал рулевой УАЗ-3163 ГУР Delphi карданный</t>
  </si>
  <si>
    <t>Вал рулевой УАЗ-469</t>
  </si>
  <si>
    <t>Замок бардачка УАЗ кнопка в сб.</t>
  </si>
  <si>
    <t>Коллектор УАЗ УМЗ-421, 4178, 4218 выпускной</t>
  </si>
  <si>
    <t>Колодка тормозная ГАЗ-24, УАЗ 4шт длин+корСтандарт</t>
  </si>
  <si>
    <t>Колпачки маслосъемные ЗМЗ-402 8шт</t>
  </si>
  <si>
    <t>Кольца поршневые 92,0</t>
  </si>
  <si>
    <t>Кольца поршневые 100,0</t>
  </si>
  <si>
    <t>Кольца поршневые 100,5</t>
  </si>
  <si>
    <t>Кольца поршневые 92.5 Black Edition</t>
  </si>
  <si>
    <t>Контакты ГАЗ 24 FENOX (СВР 11001 О7)</t>
  </si>
  <si>
    <t>Корпус поворотного кулака УАЗ-3163, 315195 левый</t>
  </si>
  <si>
    <t>Корпус поворотного кулака УАЗ-3163, 315195 правый</t>
  </si>
  <si>
    <t>Корпус термостата УАЗ УМЗ-421</t>
  </si>
  <si>
    <t>Кран сливной блока ГАЗ 24, 53, УАЗ</t>
  </si>
  <si>
    <t>Кран переключения б/бака УАЗ с длинным штоком</t>
  </si>
  <si>
    <t>Крестовина ГАЗ-24, УАЗ (тавотница+стопор)</t>
  </si>
  <si>
    <t>Кронштейн крепл.воздушного фильтра УАЗ н/о</t>
  </si>
  <si>
    <t>Кронштейн генератора УАЗ передний (большой)</t>
  </si>
  <si>
    <t>Крыльчатка отопителя УАЗ 469 большая</t>
  </si>
  <si>
    <t>Крыльчатка отопителя УАЗ 452 малая</t>
  </si>
  <si>
    <t>Крышка бачка сцепления ВАЗ-2101</t>
  </si>
  <si>
    <t>Фланец КПП УАЗ с/о первичного вала (крышка подшипника)</t>
  </si>
  <si>
    <t>Крышка подшипника хвостовика з/моста УАЗ-3151, 3741</t>
  </si>
  <si>
    <t>Крышка радиатора ВАЗ-2101-07, УАЗ, ГАЗ-24, 3110</t>
  </si>
  <si>
    <t>Крышка трамблера ГАЗ 24, УАЗ (уп10)</t>
  </si>
  <si>
    <t>Кулак поворотный УАЗ-3741 Спайсер прав. без тормоза</t>
  </si>
  <si>
    <t>Кулак поворотный УАЗ-3741 Спайсер лев. без тормоза</t>
  </si>
  <si>
    <t>Кулиса УАЗ-452 с/о</t>
  </si>
  <si>
    <t>Лапка сцепления УАЗ с/о 3шт "ЧАЗ"</t>
  </si>
  <si>
    <t>Манжета d=28 тарелка с риской ГТЦ УАЗ</t>
  </si>
  <si>
    <t>Манжета d=24 кольцо (воротник) РЦС УАЗ</t>
  </si>
  <si>
    <t>Манжета d=24 кольцо (воротник)</t>
  </si>
  <si>
    <t>Маховик УМЗ-421, 4218, 4213, 4216 под сальник, рычажн/лепестк корзина</t>
  </si>
  <si>
    <t>Маховик УМЗ-417 под набивку, рычажн/лепестк корзина</t>
  </si>
  <si>
    <t>Модуль эл/бензонасоса УАЗ-315195 ЗМЗ-409 Евро-3,4 с рег.давл.</t>
  </si>
  <si>
    <t>Мотор отопителя УАЗ-3163 2007-2012гг в сборе</t>
  </si>
  <si>
    <t>Муфта сцепления УАЗ-3151, 3741 лепестк/рычажн корзина в сборе</t>
  </si>
  <si>
    <t>Накладка стояночного тормоза УАЗ сверленая</t>
  </si>
  <si>
    <t>Наконечник свечи 406дв 4шт синий "Авто-Альянс"</t>
  </si>
  <si>
    <t>Наконечник рулевой УАЗ левый</t>
  </si>
  <si>
    <t>Наконечник рулевой УАЗ правый</t>
  </si>
  <si>
    <t>Втулка направляющая клапана ГАЗ, УАЗ</t>
  </si>
  <si>
    <t>Помпа ГАЗ-31105 ЗМЗ-40525, УАЗ ЗМЗ-40904 кондиционер, прокладка (с 01.2009)Оригинал</t>
  </si>
  <si>
    <t>Помпа ГАЗ-3110 ЗМЗ-406, УАЗ ЗМЗ-409 с ГУР прокладкаДвойной Ресурс</t>
  </si>
  <si>
    <t>Помпа ЗМЗ-402, 410 d=16</t>
  </si>
  <si>
    <t>Помпа ЗМЗ-402, 410 d=18 с прокл.</t>
  </si>
  <si>
    <t>Помпа УАЗ УМЗ-417</t>
  </si>
  <si>
    <t>Насос ГУР УАЗ все модели с дв. ЗМЗ-409</t>
  </si>
  <si>
    <t>Насос масляный УАЗ, ГАЗ 3302 дв. УМЗ 4216 в сб. роторного типа  "ПРОХОР"</t>
  </si>
  <si>
    <t>Панель УАЗ-452, 3741 облицовки передка (метал) морда Двойной Ресурс</t>
  </si>
  <si>
    <t>Обивка потолка УАЗ-452</t>
  </si>
  <si>
    <t>Подушка двигателя УАЗ-3160, 315195 задняя (опора КПП)</t>
  </si>
  <si>
    <t>Подушка двигателя УАЗ-3160, 315195 передняя</t>
  </si>
  <si>
    <t>Ось коромысел ГАЗ, УАЗ в сборе</t>
  </si>
  <si>
    <t>Отопитель УАЗ-452 кабины в сборе</t>
  </si>
  <si>
    <t>Палец амортизатора УАЗ 3151, 3741 нижний "УАЗ"</t>
  </si>
  <si>
    <t>Патрубок радиатора УАЗ УМЗ-421 5шт</t>
  </si>
  <si>
    <t>Тумблер 2 поз (мет)</t>
  </si>
  <si>
    <t>Переключатель стеклоочистителя УАЗ, ГАЗ 2401, 53, 66 (6конт.)</t>
  </si>
  <si>
    <t>Переключатель поворота УАЗ, ГАЗ-52 3 конт.</t>
  </si>
  <si>
    <t>Переключатель подрулевой УАЗ-3163 в сб.</t>
  </si>
  <si>
    <t>Переключатель света центральный УАЗ, Т-150 с регул. шкалы</t>
  </si>
  <si>
    <t>Натяжитель генератора УАЗ дв.УМЗ-421</t>
  </si>
  <si>
    <t>Плафон салона ГАЗ, ПАЗ, ЗИЛ, УАЗ (кабины круглый)</t>
  </si>
  <si>
    <t>Подушка рессоры УАЗ-452 полиуретан</t>
  </si>
  <si>
    <t>Подшипник рулевого механизма ГАЗ-24, УАЗ нижний</t>
  </si>
  <si>
    <t>Подшипник сошки рулевой ГАЗ-24, ГАЗ-3307, УАЗ</t>
  </si>
  <si>
    <t>П рулевого механизма ГАЗ-24, УАЗ верхний</t>
  </si>
  <si>
    <t>Муфта сцепления УАЗ-3163, 315195 КПП 5ст лепест.корзина в сборе, вал d-29мм, вилка н/о</t>
  </si>
  <si>
    <t>Полуось УАЗ 3162, 3163 Патриот L=870мм</t>
  </si>
  <si>
    <t>Полуось УАЗ редуктор. мост L=640мм</t>
  </si>
  <si>
    <t>Полуось УАЗ левая длинная L=855мм 10отв.</t>
  </si>
  <si>
    <t>Полуось УАЗ правая короткая L=730мм 12 отв.</t>
  </si>
  <si>
    <t>Полуось УАЗ 3160, Хантер правая L=740мм</t>
  </si>
  <si>
    <t>Поршневая группа УМЗ-417 92,0 с кольцами Black Edition</t>
  </si>
  <si>
    <t>Предохранитель 10А флажковый</t>
  </si>
  <si>
    <t>Предохранитель 15А флажковый</t>
  </si>
  <si>
    <t>Предохранитель 20А флажковый</t>
  </si>
  <si>
    <t>Предохранитель 25А флажковый</t>
  </si>
  <si>
    <t>Предохранитель 30А флажковый</t>
  </si>
  <si>
    <t>Предохранитель  5А "TESLA"</t>
  </si>
  <si>
    <t>Прикуриватель ВАЗ-2106 в сборе</t>
  </si>
  <si>
    <t>Провода 402, 417дв. с наконечниками</t>
  </si>
  <si>
    <t>Проводка УАЗ-3741 УМЗ-4178 унив. в сб.</t>
  </si>
  <si>
    <t>Прокладка коллектора ГАЗ-24, УАЗ металлизированная</t>
  </si>
  <si>
    <t>Прокладка помпы УАЗ УМЗ-421 100л.с.</t>
  </si>
  <si>
    <t>Прокладка ГБЦ УМЗ-421 d=100 с гермет.</t>
  </si>
  <si>
    <t>Кольцо под гильзу ГАЗ-24, 53, 66 медное</t>
  </si>
  <si>
    <t>Прокладка карбюратора К126,135 нижняя металлоасбестовая</t>
  </si>
  <si>
    <t>Прокладка крышки клапанов ЗМЗ-402, УМЗ-417 резина</t>
  </si>
  <si>
    <t>РК ГТЦ УАЗ полный</t>
  </si>
  <si>
    <t>РК карбюратора К-126 ГУ УАЗ-469, 452</t>
  </si>
  <si>
    <t>РК карбюратора К-151 Т, УАЗ, ГАЗ 3302 дв. УМЗ</t>
  </si>
  <si>
    <t>РК КПП УАЗ 4ст подшипники н/о</t>
  </si>
  <si>
    <t>РК кулисы УАЗ-452</t>
  </si>
  <si>
    <t>РК бензонасоса ГАЗ, УАЗ полный</t>
  </si>
  <si>
    <t>Прокладки моста УАЗ Спайсер заднего</t>
  </si>
  <si>
    <t>РК поворотного кулака УАЗ-315195, 3160</t>
  </si>
  <si>
    <t>Прокладки ДВС УАЗ УМЗ-417 90л.с. к-т полный Люкс</t>
  </si>
  <si>
    <t>Прокладки ДВС УАЗ УМЗ-421, полный Люкс</t>
  </si>
  <si>
    <t>Радиатор отопителя УАЗ-452 d20 медный 3-х ряд (трубки прямые)</t>
  </si>
  <si>
    <t>Радиатор отопителя УАЗ-452 d16 медный 3-х ряд (трубки прямые)</t>
  </si>
  <si>
    <t>Трамблер ГАЗ 24, УАЗ б/к</t>
  </si>
  <si>
    <t>Трамблер ГАЗ, УАЗ, УМЗ-4215 б/к</t>
  </si>
  <si>
    <t>Трамблер ГАЗ 24, УАЗ контактный Р119Б-10 У-ХЛ</t>
  </si>
  <si>
    <t>Резонатор УАЗ-3303 бортовой ЗМЗ-40904 Евро-3 удлин. база</t>
  </si>
  <si>
    <t>Резонатор УАЗ-3303 бортовой</t>
  </si>
  <si>
    <t>Резонатор УАЗ-452, 3741 ГОСТ</t>
  </si>
  <si>
    <t>Реле втягивающее УАЗ, ГАЗ большое в сб. "БАТЭ"</t>
  </si>
  <si>
    <t>Реле втягивающее УАЗ, ГАЗ, М412 малое 2 болта в сборе "БАТЭ"</t>
  </si>
  <si>
    <t>Реле втягивающее 402, 406дв редукторный стартер</t>
  </si>
  <si>
    <t>Реле регулятор напряжения ГАЗ, УАЗ, Москвич, ЗИЛ интегральное</t>
  </si>
  <si>
    <t>Реле регулятор напряжения МТЗ 50-100, Т-4, 16, 150 интегральное</t>
  </si>
  <si>
    <t>Реле регулятор напряжения ГАЗ, УАЗ, ЗИЛ, ПАЗ, (Г4051.3777, 4052.3777, 4053.3777, 46.3701, Г700)</t>
  </si>
  <si>
    <t>Реле поворотов ВАЗ 2108-15, ГАЗ 31105, УАЗ 3160 3 конт</t>
  </si>
  <si>
    <t>Реле поворотов ГАЗ-31029, 3110, 3302 н/о 3конт</t>
  </si>
  <si>
    <t>Реле поворотов ГАЗ, УАЗ, ЗИЛ, ПАЗ 3-х конт.</t>
  </si>
  <si>
    <t>Реле регулятор напряжения К-700</t>
  </si>
  <si>
    <t>Реле 12V 5 конт. 30/20A с кроншт.</t>
  </si>
  <si>
    <t>Реле стартера УАЗ, ЗИЛ, УРАЛ 12V 4 конт. (аналог РС-502, РС-503)</t>
  </si>
  <si>
    <t>Реле тепловое УАЗ 25 А</t>
  </si>
  <si>
    <t>Реле тепловое УАЗ 30 А</t>
  </si>
  <si>
    <t>РК карбюратора К-151 Е</t>
  </si>
  <si>
    <t>Комплект установочный карб. ДААЗ 4178 УАЗ</t>
  </si>
  <si>
    <t>Ремень УАЗ ГУР с дв. УМЗ</t>
  </si>
  <si>
    <t>Ремень МАЗ 437040, ВАЛДАЙ дв144, 120</t>
  </si>
  <si>
    <t>Ремень ГАЗ 402дв. генератора</t>
  </si>
  <si>
    <t>Ремень ГАЗ 402дв., УАЗ генератора</t>
  </si>
  <si>
    <t>Ремень ЗМЗ-40524, 40525 Евро-3 с ГУР генератора</t>
  </si>
  <si>
    <t>Ремень ГАЗ 402дв. генератора зубчатый</t>
  </si>
  <si>
    <t>Ремень УМЗ-4216, М412 генератора зуб.</t>
  </si>
  <si>
    <t>Ремень ЗМЗ-402 вентилятора</t>
  </si>
  <si>
    <t>Ремень ГАЗ-3302 Бизнес УМЗ-4216 вентилятора зуб.</t>
  </si>
  <si>
    <t>Ремень ЗМЗ-406, 409 без ГУР генератора</t>
  </si>
  <si>
    <t>Ремень ЗМЗ-406, 409 с ГУР генератора</t>
  </si>
  <si>
    <t>Ремень УАЗ ЗМЗ-4091 привод агрегатов</t>
  </si>
  <si>
    <t>Ремень УАЗ-315195 ЗМЗ-409 привод насоса ГУР</t>
  </si>
  <si>
    <t>Рессора УАЗ-452  передняя, задняя 13 листов L=1245мм</t>
  </si>
  <si>
    <t>Рессора УАЗ-3962 задняя 3 листа L=1362мм с с/б</t>
  </si>
  <si>
    <t>Рессора УАЗ-3163 задняя 3 листа L=1415мм с с/б</t>
  </si>
  <si>
    <t>Рессора УАЗ-31512 задняя 3 листа L=1415мм</t>
  </si>
  <si>
    <t>Ролик натяжной 406дв  усиленный</t>
  </si>
  <si>
    <t>П КПП ГАЗ 24 первичный вал игольчатый 14 шт</t>
  </si>
  <si>
    <t>Механизм рулевой УАЗ-3741, 2206 ЗМЗ-4091 с колонкой рулевой и сошкой</t>
  </si>
  <si>
    <t>Ручка двери УАЗ-469, 452, ГАЗ 52, 53, внутренняя, ст.обр.</t>
  </si>
  <si>
    <t>Ручка двери УАЗ-452 наружн. с ключом черная</t>
  </si>
  <si>
    <t>Рычаг стеклоочистителя УАЗ-452 правый</t>
  </si>
  <si>
    <t>Рычаг КПП УАЗ-452 избирательный в сборе</t>
  </si>
  <si>
    <t>Рычаг КПП УАЗ-3741 перекл. передач 2шт</t>
  </si>
  <si>
    <t>Рычаг переключения передач УАЗ-452 ОАО УАЗ</t>
  </si>
  <si>
    <t>Сайлентблок штанги продольной УАЗ-315195, 3160 нижний (большой) полиуретан</t>
  </si>
  <si>
    <t>Сайлентблок штанги поперечной УАЗ-315195, 3160 верхний (малый)</t>
  </si>
  <si>
    <t>Сальник хвостовика УАЗ-3163 спайсер красный</t>
  </si>
  <si>
    <t>Держатель сальника заднего подшипника УАЗ н/о</t>
  </si>
  <si>
    <t>Сателлиты УАЗ (6шт) "УАЗ" (шестерни дифференциала)</t>
  </si>
  <si>
    <t>Щека серьги рессоры УАЗ-469 в сборе</t>
  </si>
  <si>
    <t>Сигнал звуковой ГАЗ-24 2шт MAAS</t>
  </si>
  <si>
    <t>Кронштейн глушителя УАЗ-3151, 3741 (скоба)</t>
  </si>
  <si>
    <t>Вариатор ЗИЛ, ГАЗ, КАМАЗ</t>
  </si>
  <si>
    <t>Сошка рулевая УАЗ-452</t>
  </si>
  <si>
    <t>Спидометр ЗИЛ-130</t>
  </si>
  <si>
    <t>Спидометр УАЗ-3151 160 км/ч электрон. коэф. 6000, дальний свет</t>
  </si>
  <si>
    <t>Стартер 402, 417дв. редуктор.</t>
  </si>
  <si>
    <t>Стартер 405, 406, 409дв. редуктор.</t>
  </si>
  <si>
    <t>Рассеиватель заднего фонаря УАЗ</t>
  </si>
  <si>
    <t>Рассеиватель переднего фонаря УАЗ белый</t>
  </si>
  <si>
    <t>Рассеиватель повторителя УАЗ, ГАЗ, Зил</t>
  </si>
  <si>
    <t>Стекло фары УАЗ</t>
  </si>
  <si>
    <t>Стекло УАЗ-452 форточки салона (379*266)</t>
  </si>
  <si>
    <t>Мотор-редуктор стеклоочист. УАЗ-469, 452 н/о, Ваз-2108</t>
  </si>
  <si>
    <t>Мотор-редуктор стеклоочист. ВАЗ-2108, ГАЗ-2410, УАЗ-3160, М2141 (СЛ 136-200)</t>
  </si>
  <si>
    <t>Стеклоподъемник ВАЗ-2101, УАЗ-469, 452 передний</t>
  </si>
  <si>
    <t>Кольцо КПП УАЗ-3151, 3741 подшипника втор. вала стопорное "УАЗ"</t>
  </si>
  <si>
    <t>Стремянка рессоры УАЗ 452 245мм с гайкой</t>
  </si>
  <si>
    <t>Ступица колеса УАЗ-З163 АБС шпильки, подшипник</t>
  </si>
  <si>
    <t>Ступица колеса УАЗ 10отв, d=85мм со шпильками</t>
  </si>
  <si>
    <t>Сцепление УАЗ ЗМЗ-409, 514 (корзина, диск)</t>
  </si>
  <si>
    <t>Тавотница М 8 угловая 90 град.</t>
  </si>
  <si>
    <t>Тавотница М 8 прямая</t>
  </si>
  <si>
    <t>Тавотница М 8 угловая 45 град.</t>
  </si>
  <si>
    <t>Термостат УАЗ, ГАЗ 53 70гр</t>
  </si>
  <si>
    <t>Термостат 402, 406дв, КАМАЗ 82град</t>
  </si>
  <si>
    <t>Тормоз УАЗ-3151, 3741 задний левый</t>
  </si>
  <si>
    <t>Тормоз УАЗ-3151, 3741 задний правый</t>
  </si>
  <si>
    <t>Тормоз УАЗ-3151, 3741 передний левый</t>
  </si>
  <si>
    <t>Тормоз УАЗ-3151, 3741 передний правый</t>
  </si>
  <si>
    <t>Тормоз стояночный УАЗ-452, 469  с кроншт.</t>
  </si>
  <si>
    <t>Трос газа УАЗ-315195, 3160 инж. ЗМЗ-409, Андория L=1285мм.</t>
  </si>
  <si>
    <t>Трос газа УАЗ-31512 инж. УМЗ-4218 L=765мм.</t>
  </si>
  <si>
    <t>Трос газа УАЗ-452 карб. УМЗ-4218 L=1690мм.</t>
  </si>
  <si>
    <t>Трос газа УАЗ-452 инж. ЗМЗ-4091 Евро-2.3 L=2000мм</t>
  </si>
  <si>
    <t>Трос жалюзи радиатора УАЗ-451</t>
  </si>
  <si>
    <t>Трос подсоса УАЗ-452 (длин)</t>
  </si>
  <si>
    <t>Трос спидометра УАЗ-452, ЗИЛ-131 длинный L=3250мм</t>
  </si>
  <si>
    <t>Труба приемная УАЗ-452 г.Баксан</t>
  </si>
  <si>
    <t>Трубка ГЦС УАЗ 452</t>
  </si>
  <si>
    <t>Трубка топливная УАЗ-452 6шт медь</t>
  </si>
  <si>
    <t>Трубка тормозная УАЗ-452 12шт медь</t>
  </si>
  <si>
    <t>Тумблер 3 поз (мет)</t>
  </si>
  <si>
    <t>Тяга карбюратора УАЗ в сб.полная</t>
  </si>
  <si>
    <t>Тяга рулевая УАЗ-452 мост гибридный поперечная L=1342мм</t>
  </si>
  <si>
    <t>Уплотнитель двери УАЗ 452 L=4,3м.</t>
  </si>
  <si>
    <t>Уплотнитель стекла УАЗ-452 ветрового с клином</t>
  </si>
  <si>
    <t>Уплотнитель стекла УАЗ-469, 3151 ветрового</t>
  </si>
  <si>
    <t>Утеплитель капота УАЗ-452</t>
  </si>
  <si>
    <t>Фара ГАЗ-3102, УАЗ-3160, КАМАЗ, МАЗ</t>
  </si>
  <si>
    <t>Фара УАЗ-469, 452, ГАЗ-53, 3307, ПАЗ лампа H4</t>
  </si>
  <si>
    <t>Корпус воздушного фильтра УАЗ-469, 3151 в сб. "УАЗ"</t>
  </si>
  <si>
    <t>Фильтр масляный 406, 405, 409дв. RAIDER</t>
  </si>
  <si>
    <t>РК электробензонасоса ВАЗ-21083 (фильтр+трубка)</t>
  </si>
  <si>
    <t>Фильтр топл. ВАЗ 2108-15i инжектор гайка</t>
  </si>
  <si>
    <t>Фильтр топл. УАЗ 3163, 315195 тонкой очистки (гайка)</t>
  </si>
  <si>
    <t>Прокладка держателя сальника "четверка " УАЗ</t>
  </si>
  <si>
    <t>Фланец моста УАЗ</t>
  </si>
  <si>
    <t>Фланец ступицы УАЗ переднего моста 10отв</t>
  </si>
  <si>
    <t>Плафон салона ВАЗ-2101, 06</t>
  </si>
  <si>
    <t>Фонарь задний УАЗ-3160 левый</t>
  </si>
  <si>
    <t>Фонарь задний УАЗ-3160 правый</t>
  </si>
  <si>
    <t>Фонарь передний УАЗ пласт. бел/желт</t>
  </si>
  <si>
    <t>Фонарь передний УАЗ пласт. бел</t>
  </si>
  <si>
    <t>Форсунка ЗМЗ-4062, 4052, 409, УМЗ-4213, 4216</t>
  </si>
  <si>
    <t>Хомут глушителя УАЗ в сборе d=55</t>
  </si>
  <si>
    <t>Хомут глушителя ВАЗ, ГАЗ (d 48мм)</t>
  </si>
  <si>
    <t>Цапфа УАЗ 469 редукторного моста "УАЗ"</t>
  </si>
  <si>
    <t>Цепь ГРМ 405, 406, 409дв 72/92зв (d вт=5,05) "DITTON"</t>
  </si>
  <si>
    <t>Цилиндр сцепления главный УАЗ-3163</t>
  </si>
  <si>
    <t>Цилиндр сцепления главный УАЗ-469</t>
  </si>
  <si>
    <t>Цилиндр тормозной главный ГАЗ-24, 31029, 3302 с бачком</t>
  </si>
  <si>
    <t>Цилиндр тормозной главный ГАЗ-24, 31029, 3302 с бачком + датчик</t>
  </si>
  <si>
    <t>Цилиндр сцепления рабочий УАЗ-3151, 3741 ЗМЗ-409 длинный шток (уп10)</t>
  </si>
  <si>
    <t>Цилиндр сцепления рабочий УАЗ-3151, 3741 УМЗ-421 короткий шток</t>
  </si>
  <si>
    <t>Цилиндр тормозной УАЗ задний d25</t>
  </si>
  <si>
    <t>Цилиндр тормозной УАЗ передний левый</t>
  </si>
  <si>
    <t>Цилиндр тормозной УАЗ передний правый</t>
  </si>
  <si>
    <t>Цилиндр тормозной УАЗ задний d32</t>
  </si>
  <si>
    <t>Шайба к/вала ГАЗ, УАЗ упорного подшипника перед/зад</t>
  </si>
  <si>
    <t>Шайба к/вала ГАЗ, УАЗ упорного подшипника передняя</t>
  </si>
  <si>
    <t>Шайба ступицы УАЗ-469 сальника упорная</t>
  </si>
  <si>
    <t>Шрус УАЗ-3151, 3741 Тимкен 1445мм правый L=630мм</t>
  </si>
  <si>
    <t>Шаровая опора УАЗ-469, 452</t>
  </si>
  <si>
    <t>Шаровая опора УАЗ-3162, 315195 (2 усика, н/обр.)</t>
  </si>
  <si>
    <t>Шатун коленвала УМЗ-421, 4213, 4215, 4216, 4218</t>
  </si>
  <si>
    <t>Шестерня КР УАЗ (косозуб) вкл. задн. моста и понижающей передачи</t>
  </si>
  <si>
    <t>Шестерня КР УАЗ (косозуб) вкл. перенд. моста</t>
  </si>
  <si>
    <t>Шестерня КР УАЗ (косозуб) промежуточного вала</t>
  </si>
  <si>
    <t>Шестерня спидометра УАЗ-3160 ведущая 15 зуб. (черная)</t>
  </si>
  <si>
    <t>Шестерня КПП УАЗ н/о 1 передачи в сборе</t>
  </si>
  <si>
    <t>Шестерня КПП УАЗ 5ст 1 передачи</t>
  </si>
  <si>
    <t>Шестерня КПП УАЗ с/о 1 передачи</t>
  </si>
  <si>
    <t>Шестерня КПП УАЗ с/о 2 передачи</t>
  </si>
  <si>
    <t>Шестерня КПП УАЗ с/о 3 передачи с синхронизатором</t>
  </si>
  <si>
    <t>Шестерня КПП УАЗ 5ст 5 передачи большая</t>
  </si>
  <si>
    <t>Шестерня спидометра УАЗ-469 редукт. мост ведомая 18 зуб. (синяя)</t>
  </si>
  <si>
    <t>Шестерня спидометра УАЗ Тимкен z=37, Спайсер ведомая 16 зуб. зеленая</t>
  </si>
  <si>
    <t>Шестерня КПП УАЗ н/о заднего хода в сборе</t>
  </si>
  <si>
    <t>Шестерня коленвала УАЗ метал</t>
  </si>
  <si>
    <t>Шестерня ГРМ ГАЗ-24, УАЗ текстолит.</t>
  </si>
  <si>
    <t>Шланг ГУР УАЗ-315195 УМЗ-421 нагнетательный (кольц/штуцер)</t>
  </si>
  <si>
    <t>Шланг ГУР УАЗ-3159 нагнетательный 409дв (кольцо/кольцо)</t>
  </si>
  <si>
    <t>Гофра УАЗ 55см</t>
  </si>
  <si>
    <t>Шланг сцепления УАЗ 452</t>
  </si>
  <si>
    <t>Шланг выжимного подшипника УАЗ, ГАЗ</t>
  </si>
  <si>
    <t>Шланг топливный УАЗ 1 штуцер  70 см</t>
  </si>
  <si>
    <t>Шланг топливный УАЗ 2 штуцера  70 см</t>
  </si>
  <si>
    <t>Шланг тормозной УАЗ-3160, 315195 задний</t>
  </si>
  <si>
    <t>Шланг тормозной УАЗ-315195 передний</t>
  </si>
  <si>
    <t>Шпилька колеса ГАЗ-24, УАЗ</t>
  </si>
  <si>
    <t>Шпилька колеса УАЗ литой диск</t>
  </si>
  <si>
    <t>Шпилька коллектора ГАЗ, УАЗ 7шт</t>
  </si>
  <si>
    <t>Шпилька КПП УАЗ (к-т 4шт)</t>
  </si>
  <si>
    <t>Шпилька ГБЦ УМЗ М11 (к-т 5к+5дл)</t>
  </si>
  <si>
    <t>Штанга толкателя УМЗ-4213, 4216 АИ-92</t>
  </si>
  <si>
    <t>Щеточный узел генератора ГАЗ-53 1 контакт 2щетки</t>
  </si>
  <si>
    <t>Щетка стеклоочистителя 330мм  ВАЗ-2101, УАЗ-31512 г.Владимир</t>
  </si>
  <si>
    <t>Щетки стартера ГАЗ, УАЗ, М412 с/о (4шт)</t>
  </si>
  <si>
    <t>Модуль эл/бензонасоса УАЗ-315195 ЗМЗ-409 Евро-2 штуцер</t>
  </si>
  <si>
    <t>Бензонасос электр. погружного модуля 21083, 2110-15 инжектор</t>
  </si>
  <si>
    <t>Насос тосола дополнит. 12V d18</t>
  </si>
  <si>
    <t>Насос тосола дополнит. 12V d16</t>
  </si>
  <si>
    <t>Фильтр возд ГАЗ-3110, 3302 инжектор высокий, УАЗ ЗМЗ-409 h=240мм</t>
  </si>
  <si>
    <t>Фильтр возд УАЗ шапочка толст.</t>
  </si>
  <si>
    <t>Фильтр возд УАЗ-3741 инжектор</t>
  </si>
  <si>
    <t>Якорь генератора Г250</t>
  </si>
  <si>
    <t>Якорь стартера 402 дв. бол. БАТЭ</t>
  </si>
  <si>
    <t>Якорь стартера 402 дв. мал. БАТЭ</t>
  </si>
  <si>
    <t>Тент УАЗ 39094 н/о черный</t>
  </si>
  <si>
    <t>3151-2905006</t>
  </si>
  <si>
    <t>3303-65-1101008-02</t>
  </si>
  <si>
    <t>3741-1101010</t>
  </si>
  <si>
    <t>69-3507052</t>
  </si>
  <si>
    <t>469-3501070</t>
  </si>
  <si>
    <t>СТ230-3708600-01</t>
  </si>
  <si>
    <t>421.3708.600</t>
  </si>
  <si>
    <t>42-3708600</t>
  </si>
  <si>
    <t xml:space="preserve">60.37086-002             </t>
  </si>
  <si>
    <t>5112-3708600</t>
  </si>
  <si>
    <t>601.3708600-02</t>
  </si>
  <si>
    <t xml:space="preserve">3741-1104010-00          </t>
  </si>
  <si>
    <t>2112-1139010</t>
  </si>
  <si>
    <t xml:space="preserve">ПР103                    </t>
  </si>
  <si>
    <t>31602-3763010-10</t>
  </si>
  <si>
    <t>220694-3763011</t>
  </si>
  <si>
    <t>3163-3763013</t>
  </si>
  <si>
    <t>220695-3763013-00</t>
  </si>
  <si>
    <t>451Д-1701080-20</t>
  </si>
  <si>
    <t>201518-П29</t>
  </si>
  <si>
    <t xml:space="preserve">Б8*1,0*14                </t>
  </si>
  <si>
    <t xml:space="preserve">Б10*1,25*28*20*17        </t>
  </si>
  <si>
    <t xml:space="preserve">                         </t>
  </si>
  <si>
    <t xml:space="preserve">Б14*1,5                  </t>
  </si>
  <si>
    <t xml:space="preserve">Б16*1,5                  </t>
  </si>
  <si>
    <t xml:space="preserve">452-5107511              </t>
  </si>
  <si>
    <t xml:space="preserve">469-5107511              </t>
  </si>
  <si>
    <t xml:space="preserve">452-5107310              </t>
  </si>
  <si>
    <t>3151-3510010</t>
  </si>
  <si>
    <t>3741-2201010</t>
  </si>
  <si>
    <t>3741-2203010</t>
  </si>
  <si>
    <t>33036-2203010-12</t>
  </si>
  <si>
    <t>3741-2201010-10</t>
  </si>
  <si>
    <t>31512-2201010</t>
  </si>
  <si>
    <t xml:space="preserve">31512-2201010            </t>
  </si>
  <si>
    <t>24-1005013-01</t>
  </si>
  <si>
    <t>4173-1005011</t>
  </si>
  <si>
    <t>469-3401035-10</t>
  </si>
  <si>
    <t>406.1005125</t>
  </si>
  <si>
    <t>452-1803028</t>
  </si>
  <si>
    <t>3162-1803019</t>
  </si>
  <si>
    <t xml:space="preserve">3151-1601200             </t>
  </si>
  <si>
    <t>3160-2304023</t>
  </si>
  <si>
    <t>24-1000102-11</t>
  </si>
  <si>
    <t>12604</t>
  </si>
  <si>
    <t>2510</t>
  </si>
  <si>
    <t>1811</t>
  </si>
  <si>
    <t>12245</t>
  </si>
  <si>
    <t>1810</t>
  </si>
  <si>
    <t xml:space="preserve">315195-2803121           </t>
  </si>
  <si>
    <t>24-1000102-21</t>
  </si>
  <si>
    <t>24-1000102-31</t>
  </si>
  <si>
    <t>24-1000102-41</t>
  </si>
  <si>
    <t>24-1000102-51</t>
  </si>
  <si>
    <t>24-1000102-61</t>
  </si>
  <si>
    <t>24-1000102-01</t>
  </si>
  <si>
    <t>ВК-24-1000104-БР</t>
  </si>
  <si>
    <t>ВК-24-1000104-ВР</t>
  </si>
  <si>
    <t>24-1000104-250</t>
  </si>
  <si>
    <t>ВК-24-1000104-ЕР</t>
  </si>
  <si>
    <t xml:space="preserve">ВК-24-1000104-ЖР </t>
  </si>
  <si>
    <t>ВК-24-1000104-ИР</t>
  </si>
  <si>
    <t>469-2407165</t>
  </si>
  <si>
    <t xml:space="preserve">69-2401025               </t>
  </si>
  <si>
    <t>21-1004052</t>
  </si>
  <si>
    <t>СТ21-3708601</t>
  </si>
  <si>
    <t>245.3710-02</t>
  </si>
  <si>
    <t>ВК318Б У-ХЛ</t>
  </si>
  <si>
    <t xml:space="preserve">ВК318                    </t>
  </si>
  <si>
    <t>62.3710</t>
  </si>
  <si>
    <t xml:space="preserve">Г10*1,0*14*8             </t>
  </si>
  <si>
    <t>3212.3771-10</t>
  </si>
  <si>
    <t xml:space="preserve">3282М.3771               </t>
  </si>
  <si>
    <t>161.3771</t>
  </si>
  <si>
    <t>6651.3701</t>
  </si>
  <si>
    <t>6631.3701-01</t>
  </si>
  <si>
    <t xml:space="preserve">3741-1308070-02          </t>
  </si>
  <si>
    <t>3151-1201010</t>
  </si>
  <si>
    <t>452-1200012</t>
  </si>
  <si>
    <t xml:space="preserve">46.3843                  </t>
  </si>
  <si>
    <t>6012.3829</t>
  </si>
  <si>
    <t>6002.3829</t>
  </si>
  <si>
    <t>3163-3710500</t>
  </si>
  <si>
    <t xml:space="preserve">ВК418 1302.3768          </t>
  </si>
  <si>
    <t>ММ355-3829010</t>
  </si>
  <si>
    <t>0281006291</t>
  </si>
  <si>
    <t>406-1130000</t>
  </si>
  <si>
    <t>35.3847</t>
  </si>
  <si>
    <t>1342.3768</t>
  </si>
  <si>
    <t>23.3847</t>
  </si>
  <si>
    <t>469-3720010</t>
  </si>
  <si>
    <t>6232.3827</t>
  </si>
  <si>
    <t>451А-6320015-11</t>
  </si>
  <si>
    <t>451А-6320014-Б</t>
  </si>
  <si>
    <t>451Д-6100015</t>
  </si>
  <si>
    <t>451Д-6100014</t>
  </si>
  <si>
    <t>31622-3101015-01</t>
  </si>
  <si>
    <t xml:space="preserve">451-1601130              </t>
  </si>
  <si>
    <t>451-1601130</t>
  </si>
  <si>
    <t>3741-2403010-10</t>
  </si>
  <si>
    <t>451Д-6105012-02</t>
  </si>
  <si>
    <t xml:space="preserve">451-6205012-13           </t>
  </si>
  <si>
    <t>450-6105040</t>
  </si>
  <si>
    <t>2217-2200800</t>
  </si>
  <si>
    <t>452-2304019</t>
  </si>
  <si>
    <t>3163-2304019</t>
  </si>
  <si>
    <t>3151-2304019</t>
  </si>
  <si>
    <t>215-R15</t>
  </si>
  <si>
    <t>225 УК-16-02</t>
  </si>
  <si>
    <t>К151Ц</t>
  </si>
  <si>
    <t>2105-1107010-20</t>
  </si>
  <si>
    <t xml:space="preserve">3163-3401400-40          </t>
  </si>
  <si>
    <t>3151-3401040</t>
  </si>
  <si>
    <t xml:space="preserve">451Д-5303052             </t>
  </si>
  <si>
    <t>4213-1008024-01</t>
  </si>
  <si>
    <t>3110-3502800-81</t>
  </si>
  <si>
    <t>24-1007036</t>
  </si>
  <si>
    <t>402-1000100</t>
  </si>
  <si>
    <t>410-1000100</t>
  </si>
  <si>
    <t>410-1000100-АР</t>
  </si>
  <si>
    <t xml:space="preserve">24-3706800               </t>
  </si>
  <si>
    <t>3162-2304041-95</t>
  </si>
  <si>
    <t>3162-2304040-95</t>
  </si>
  <si>
    <t>421-1306031-10</t>
  </si>
  <si>
    <t>ПС7-2</t>
  </si>
  <si>
    <t>3741-1104160</t>
  </si>
  <si>
    <t>469-2201025</t>
  </si>
  <si>
    <t xml:space="preserve">31512-1109138-10         </t>
  </si>
  <si>
    <t>451М-3701058</t>
  </si>
  <si>
    <t>469-8101130-11</t>
  </si>
  <si>
    <t xml:space="preserve">2101-3505112             </t>
  </si>
  <si>
    <t xml:space="preserve">451Д-1701040             </t>
  </si>
  <si>
    <t>20-2402051-30</t>
  </si>
  <si>
    <t>2101-1304010</t>
  </si>
  <si>
    <t>Р119.3706500</t>
  </si>
  <si>
    <t>3741-2304010-31</t>
  </si>
  <si>
    <t>3741-2304011-31</t>
  </si>
  <si>
    <t>3741-1703010-97</t>
  </si>
  <si>
    <t xml:space="preserve">21А-1601094              </t>
  </si>
  <si>
    <t xml:space="preserve">469-3505035              </t>
  </si>
  <si>
    <t xml:space="preserve">469-1602516              </t>
  </si>
  <si>
    <t>4173-1005115-20</t>
  </si>
  <si>
    <t>417-1005115</t>
  </si>
  <si>
    <t>315195-1139020</t>
  </si>
  <si>
    <t>3163-8101078-95</t>
  </si>
  <si>
    <t>31514-1601180-11</t>
  </si>
  <si>
    <t>69-3507020-10</t>
  </si>
  <si>
    <t xml:space="preserve">48-3707                  </t>
  </si>
  <si>
    <t>469-3414057</t>
  </si>
  <si>
    <t>469-3414056</t>
  </si>
  <si>
    <t>4022-1007033/38</t>
  </si>
  <si>
    <t>4062-3906629-30</t>
  </si>
  <si>
    <t>4062-1307010</t>
  </si>
  <si>
    <t>4022-1307010</t>
  </si>
  <si>
    <t>402-1307010-02</t>
  </si>
  <si>
    <t xml:space="preserve">417-1307010              </t>
  </si>
  <si>
    <t>409-3407008</t>
  </si>
  <si>
    <t>4216-1011010</t>
  </si>
  <si>
    <t>451-50-5301024</t>
  </si>
  <si>
    <t xml:space="preserve">452А-5702010-А           </t>
  </si>
  <si>
    <t>3160-1001044</t>
  </si>
  <si>
    <t>3160-1001020</t>
  </si>
  <si>
    <t>421-1007098</t>
  </si>
  <si>
    <t>3741-8101010-10</t>
  </si>
  <si>
    <t xml:space="preserve">451-2915418-10           </t>
  </si>
  <si>
    <t>451-1303010/27</t>
  </si>
  <si>
    <t xml:space="preserve">5102.3709                </t>
  </si>
  <si>
    <t>П315-01</t>
  </si>
  <si>
    <t xml:space="preserve">П110А                    </t>
  </si>
  <si>
    <t>3163-3709005</t>
  </si>
  <si>
    <t>П312-01</t>
  </si>
  <si>
    <t>421-3701035</t>
  </si>
  <si>
    <t>2802-3714010-01</t>
  </si>
  <si>
    <t>451Д-2902430</t>
  </si>
  <si>
    <t>877907</t>
  </si>
  <si>
    <t>922205</t>
  </si>
  <si>
    <t xml:space="preserve">977907                   </t>
  </si>
  <si>
    <t>31605-1601180-02</t>
  </si>
  <si>
    <t>3162-2403070-01</t>
  </si>
  <si>
    <t>469-2403071</t>
  </si>
  <si>
    <t>3741-2403071</t>
  </si>
  <si>
    <t>3741-2403070</t>
  </si>
  <si>
    <t>31605-2403070-01</t>
  </si>
  <si>
    <t>417-1000114</t>
  </si>
  <si>
    <t>FU-AI381-1-10A</t>
  </si>
  <si>
    <t>FU-AI381-1-15A</t>
  </si>
  <si>
    <t>FU-AI381-1-20A</t>
  </si>
  <si>
    <t>FU-AI381-1-25A</t>
  </si>
  <si>
    <t>FU-AI381-1-30A</t>
  </si>
  <si>
    <t>2106-3725010</t>
  </si>
  <si>
    <t>402-3707244</t>
  </si>
  <si>
    <t xml:space="preserve">3741-3720000             </t>
  </si>
  <si>
    <t>24-1008080</t>
  </si>
  <si>
    <t>421.1307048</t>
  </si>
  <si>
    <t>421-1003020</t>
  </si>
  <si>
    <t xml:space="preserve">66-1002024               </t>
  </si>
  <si>
    <t>408-1107015</t>
  </si>
  <si>
    <t>24-1007245</t>
  </si>
  <si>
    <t>№009</t>
  </si>
  <si>
    <t>К126ГУ-1109010</t>
  </si>
  <si>
    <t>К151Т-1107099</t>
  </si>
  <si>
    <t>№037</t>
  </si>
  <si>
    <t xml:space="preserve">452-17030                </t>
  </si>
  <si>
    <t>3160-2304052</t>
  </si>
  <si>
    <t>4178-1003020-ЛЮКС</t>
  </si>
  <si>
    <t>421-1000000</t>
  </si>
  <si>
    <t>73-8101060</t>
  </si>
  <si>
    <t>3741-8101060</t>
  </si>
  <si>
    <t>1908-3706</t>
  </si>
  <si>
    <t>3312-3706</t>
  </si>
  <si>
    <t>330368-1202008-01</t>
  </si>
  <si>
    <t>33036-1202008</t>
  </si>
  <si>
    <t>3741-1202008</t>
  </si>
  <si>
    <t xml:space="preserve">СТ230Б                   </t>
  </si>
  <si>
    <t xml:space="preserve">422.3708                 </t>
  </si>
  <si>
    <t>60.3708</t>
  </si>
  <si>
    <t xml:space="preserve">Я112А                    </t>
  </si>
  <si>
    <t xml:space="preserve">Я112Б1                   </t>
  </si>
  <si>
    <t>44.3702</t>
  </si>
  <si>
    <t>62.3702</t>
  </si>
  <si>
    <t>644.3777(495.3747)</t>
  </si>
  <si>
    <t xml:space="preserve">642.3747-01              </t>
  </si>
  <si>
    <t>РС950</t>
  </si>
  <si>
    <t>РР362-Б1</t>
  </si>
  <si>
    <t>75.3777</t>
  </si>
  <si>
    <t>90/98.3747</t>
  </si>
  <si>
    <t>732.3747</t>
  </si>
  <si>
    <t xml:space="preserve">294.3722                 </t>
  </si>
  <si>
    <t xml:space="preserve">291.3722                 </t>
  </si>
  <si>
    <t>К151Е-1107910</t>
  </si>
  <si>
    <t>31512-1100000</t>
  </si>
  <si>
    <t>1150*8.5*8</t>
  </si>
  <si>
    <t>1280*8,5*8</t>
  </si>
  <si>
    <t>1018*8,5*8</t>
  </si>
  <si>
    <t>1030*8,5*8</t>
  </si>
  <si>
    <t>6РК1413</t>
  </si>
  <si>
    <t>1018*9,5</t>
  </si>
  <si>
    <t>875*13</t>
  </si>
  <si>
    <t>900*11*10</t>
  </si>
  <si>
    <t>900*13</t>
  </si>
  <si>
    <t>6РК1220</t>
  </si>
  <si>
    <t>6РК1370</t>
  </si>
  <si>
    <t>6РК1054</t>
  </si>
  <si>
    <t>6РК1190</t>
  </si>
  <si>
    <t>6РК1195</t>
  </si>
  <si>
    <t>6РК1210</t>
  </si>
  <si>
    <t>452-2902012-04</t>
  </si>
  <si>
    <t>3962-2912010</t>
  </si>
  <si>
    <t>3163-2912010</t>
  </si>
  <si>
    <t>31512-2912010</t>
  </si>
  <si>
    <t>406.1308080-20</t>
  </si>
  <si>
    <t xml:space="preserve">2410-1701182             </t>
  </si>
  <si>
    <t>2206-3400012</t>
  </si>
  <si>
    <t>452-6105182</t>
  </si>
  <si>
    <t xml:space="preserve">3741-6105149             </t>
  </si>
  <si>
    <t>СЛ103Г-5205700</t>
  </si>
  <si>
    <t xml:space="preserve">451Д-1702160-Б           </t>
  </si>
  <si>
    <t>3741-1702200</t>
  </si>
  <si>
    <t>451-1703084-10</t>
  </si>
  <si>
    <t>3160-2909020</t>
  </si>
  <si>
    <t>3160-2909027-01</t>
  </si>
  <si>
    <t>3160-2402052</t>
  </si>
  <si>
    <t>4173-1005160</t>
  </si>
  <si>
    <t xml:space="preserve">552-2400103-00           </t>
  </si>
  <si>
    <t>469-2902458-01</t>
  </si>
  <si>
    <t>3151-1203042</t>
  </si>
  <si>
    <t>СЭ300</t>
  </si>
  <si>
    <t xml:space="preserve">451-3401090              </t>
  </si>
  <si>
    <t xml:space="preserve">СП201А                   </t>
  </si>
  <si>
    <t>853.3802</t>
  </si>
  <si>
    <t>931.3708</t>
  </si>
  <si>
    <t>6012.3708000</t>
  </si>
  <si>
    <t>ФП132-204</t>
  </si>
  <si>
    <t xml:space="preserve">ПФ130-371200             </t>
  </si>
  <si>
    <t xml:space="preserve">УП101                    </t>
  </si>
  <si>
    <t>ФГ122-3711201</t>
  </si>
  <si>
    <t>451-5403214</t>
  </si>
  <si>
    <t>СЛ136-5205200</t>
  </si>
  <si>
    <t>176.3730 / 171.3730</t>
  </si>
  <si>
    <t>2101-6104020</t>
  </si>
  <si>
    <t xml:space="preserve">452-1701197-01           </t>
  </si>
  <si>
    <t xml:space="preserve">451-2902408              </t>
  </si>
  <si>
    <t>3163-3103015-20</t>
  </si>
  <si>
    <t>3741-3103015</t>
  </si>
  <si>
    <t>624318609</t>
  </si>
  <si>
    <t>ТС108-03М</t>
  </si>
  <si>
    <t>ТС107-05М</t>
  </si>
  <si>
    <t>3741-3502011</t>
  </si>
  <si>
    <t>3741-3502010</t>
  </si>
  <si>
    <t>3741-3501011</t>
  </si>
  <si>
    <t>3741-3501010</t>
  </si>
  <si>
    <t>451-3507010-10</t>
  </si>
  <si>
    <t>31602-1108050</t>
  </si>
  <si>
    <t>31512-1108050</t>
  </si>
  <si>
    <t>3741-1108050</t>
  </si>
  <si>
    <t>220695-1108050</t>
  </si>
  <si>
    <t>451-1310210</t>
  </si>
  <si>
    <t xml:space="preserve">452-1108120              </t>
  </si>
  <si>
    <t>ГВ300-01</t>
  </si>
  <si>
    <t xml:space="preserve">452-1203010              </t>
  </si>
  <si>
    <t xml:space="preserve">3741-1602574/76          </t>
  </si>
  <si>
    <t xml:space="preserve">3741-3506015/21/24/80/88 </t>
  </si>
  <si>
    <t xml:space="preserve">5112.3709                </t>
  </si>
  <si>
    <t>469-1108119-22</t>
  </si>
  <si>
    <t>3741-3414052</t>
  </si>
  <si>
    <t>452-6107025</t>
  </si>
  <si>
    <t xml:space="preserve">3741-5206012/14          </t>
  </si>
  <si>
    <t xml:space="preserve">469-5206050              </t>
  </si>
  <si>
    <t>3741-3914010</t>
  </si>
  <si>
    <t>8702-3711-БЛ</t>
  </si>
  <si>
    <t>3741-3711010</t>
  </si>
  <si>
    <t xml:space="preserve">31512-1109010            </t>
  </si>
  <si>
    <t>3105-1017010</t>
  </si>
  <si>
    <t>7.2.2</t>
  </si>
  <si>
    <t>2112-1117010</t>
  </si>
  <si>
    <t>315195-1117010</t>
  </si>
  <si>
    <t xml:space="preserve">21-1005162/63            </t>
  </si>
  <si>
    <t>69-2402100</t>
  </si>
  <si>
    <t>3151-2307091</t>
  </si>
  <si>
    <t>ПК140Б</t>
  </si>
  <si>
    <t>3160-3716011</t>
  </si>
  <si>
    <t>96.3716</t>
  </si>
  <si>
    <t xml:space="preserve">ПФ130                    </t>
  </si>
  <si>
    <t>3712010-ПФ130</t>
  </si>
  <si>
    <t>406.1132010</t>
  </si>
  <si>
    <t xml:space="preserve">469-1203072              </t>
  </si>
  <si>
    <t>2101-1203032</t>
  </si>
  <si>
    <t xml:space="preserve">469-2407160              </t>
  </si>
  <si>
    <t xml:space="preserve">409-1000118-001          </t>
  </si>
  <si>
    <t>3163-1602300</t>
  </si>
  <si>
    <t>469-1602300</t>
  </si>
  <si>
    <t>2410-3505010-01</t>
  </si>
  <si>
    <t>31029-3505010</t>
  </si>
  <si>
    <t>3741-1602510</t>
  </si>
  <si>
    <t>31514-1602510</t>
  </si>
  <si>
    <t>3151-3502040</t>
  </si>
  <si>
    <t>469-3501041</t>
  </si>
  <si>
    <t>469-3501040-01</t>
  </si>
  <si>
    <t>469-3502040</t>
  </si>
  <si>
    <t xml:space="preserve">4021-1005183/84          </t>
  </si>
  <si>
    <t>4021-1005183</t>
  </si>
  <si>
    <t>469-3103032</t>
  </si>
  <si>
    <t>452-2304060</t>
  </si>
  <si>
    <t>452-2304012</t>
  </si>
  <si>
    <t>3162-2304012-10</t>
  </si>
  <si>
    <t>421-1004045</t>
  </si>
  <si>
    <t>3162-1802040</t>
  </si>
  <si>
    <t>3162-00-1802112-01</t>
  </si>
  <si>
    <t xml:space="preserve">3162-1802088             </t>
  </si>
  <si>
    <t>3160-3802033-10</t>
  </si>
  <si>
    <t>469-1701110-95</t>
  </si>
  <si>
    <t>255-1701110</t>
  </si>
  <si>
    <t>451Д-1701112-В</t>
  </si>
  <si>
    <t>451-50-1701126-11</t>
  </si>
  <si>
    <t xml:space="preserve">451-1701122              </t>
  </si>
  <si>
    <t>255-1701054</t>
  </si>
  <si>
    <t>468-3802034</t>
  </si>
  <si>
    <t>315126-3802034</t>
  </si>
  <si>
    <t>469-1701080</t>
  </si>
  <si>
    <t>417-1005185</t>
  </si>
  <si>
    <t xml:space="preserve">417-1006020-02           </t>
  </si>
  <si>
    <t xml:space="preserve">3160-10-3408150-03       </t>
  </si>
  <si>
    <t xml:space="preserve">3159-3408150             </t>
  </si>
  <si>
    <t xml:space="preserve">3151-8102063-00          </t>
  </si>
  <si>
    <t>452-1602590</t>
  </si>
  <si>
    <t>53А-1601230</t>
  </si>
  <si>
    <t>3160-3506085</t>
  </si>
  <si>
    <t xml:space="preserve">3151-3506060             </t>
  </si>
  <si>
    <t xml:space="preserve">20-3103008-Б             </t>
  </si>
  <si>
    <t>3162-3103008</t>
  </si>
  <si>
    <t xml:space="preserve">ШП11                     </t>
  </si>
  <si>
    <t>4216-1007024</t>
  </si>
  <si>
    <t xml:space="preserve">2103-5205070             </t>
  </si>
  <si>
    <t>21083-1139009</t>
  </si>
  <si>
    <t>351-3730010-10</t>
  </si>
  <si>
    <t>32-3780</t>
  </si>
  <si>
    <t>3110-1109013</t>
  </si>
  <si>
    <t xml:space="preserve">31512-1109080            </t>
  </si>
  <si>
    <t>3741-1109080</t>
  </si>
  <si>
    <t>Г250-3701200</t>
  </si>
  <si>
    <t xml:space="preserve">СТ230-3708200            </t>
  </si>
  <si>
    <t xml:space="preserve">42.3708200               </t>
  </si>
  <si>
    <t xml:space="preserve">39094-8508020            </t>
  </si>
  <si>
    <t>шт</t>
  </si>
  <si>
    <t>компл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</si>
</sst>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4" tint="-0.249977111117893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4" fontId="12" fillId="0" borderId="26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2" fontId="4" fillId="0" borderId="37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4" fontId="11" fillId="0" borderId="26" xfId="0" applyNumberFormat="1" applyFont="1" applyBorder="1" applyAlignment="1">
      <alignment horizontal="center" vertical="center"/>
    </xf>
    <xf numFmtId="0" fontId="11" fillId="0" borderId="36" xfId="0" applyNumberFormat="1" applyFont="1" applyBorder="1" applyAlignment="1">
      <alignment horizontal="center" vertical="center" wrapText="1"/>
    </xf>
    <xf numFmtId="0" fontId="0" fillId="0" borderId="26" xfId="0" applyBorder="1"/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1" fillId="4" borderId="35" xfId="0" applyNumberFormat="1" applyFont="1" applyFill="1" applyBorder="1" applyAlignment="1">
      <alignment horizontal="center" vertical="center" wrapText="1"/>
    </xf>
    <xf numFmtId="9" fontId="8" fillId="4" borderId="19" xfId="0" applyNumberFormat="1" applyFont="1" applyFill="1" applyBorder="1" applyAlignment="1" applyProtection="1">
      <alignment horizontal="center" vertical="top" wrapText="1"/>
    </xf>
    <xf numFmtId="4" fontId="13" fillId="0" borderId="26" xfId="0" applyNumberFormat="1" applyFont="1" applyBorder="1" applyAlignment="1">
      <alignment horizontal="center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8" xfId="0" applyNumberFormat="1" applyFont="1" applyFill="1" applyBorder="1" applyAlignment="1">
      <alignment horizontal="center" vertical="top" wrapText="1"/>
    </xf>
    <xf numFmtId="2" fontId="11" fillId="0" borderId="26" xfId="0" applyNumberFormat="1" applyFont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33" xfId="0" applyNumberFormat="1" applyFont="1" applyFill="1" applyBorder="1" applyAlignment="1" applyProtection="1">
      <alignment horizontal="right" vertical="center" wrapText="1"/>
    </xf>
    <xf numFmtId="4" fontId="9" fillId="4" borderId="34" xfId="0" applyNumberFormat="1" applyFont="1" applyFill="1" applyBorder="1" applyAlignment="1" applyProtection="1">
      <alignment horizontal="right" vertical="center" wrapText="1"/>
    </xf>
    <xf numFmtId="0" fontId="0" fillId="0" borderId="36" xfId="0" applyNumberFormat="1" applyFont="1" applyBorder="1" applyAlignment="1">
      <alignment wrapText="1"/>
    </xf>
    <xf numFmtId="0" fontId="0" fillId="0" borderId="26" xfId="0" applyFont="1" applyBorder="1" applyAlignment="1"/>
    <xf numFmtId="0" fontId="0" fillId="0" borderId="36" xfId="0" applyFont="1" applyBorder="1"/>
    <xf numFmtId="0" fontId="0" fillId="0" borderId="26" xfId="0" applyNumberFormat="1" applyFont="1" applyBorder="1" applyAlignment="1"/>
    <xf numFmtId="4" fontId="5" fillId="3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26"/>
  <sheetViews>
    <sheetView tabSelected="1" topLeftCell="A234" zoomScale="85" zoomScaleNormal="85" workbookViewId="0">
      <selection activeCell="G3" sqref="G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18.42578125" customWidth="1"/>
    <col min="5" max="5" width="7.140625" customWidth="1"/>
    <col min="6" max="7" width="17.140625" customWidth="1"/>
    <col min="8" max="8" width="22.85546875" customWidth="1"/>
    <col min="11" max="11" width="24.425781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2:27" ht="34.5" customHeight="1" x14ac:dyDescent="0.25">
      <c r="B1" s="43" t="s">
        <v>19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2"/>
      <c r="S1" s="2"/>
      <c r="T1" s="2"/>
      <c r="U1" s="2"/>
      <c r="V1" s="2"/>
      <c r="W1" s="2"/>
      <c r="X1" s="2"/>
      <c r="Y1" s="2"/>
      <c r="Z1" s="2"/>
      <c r="AA1" s="2"/>
    </row>
    <row r="2" spans="2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ht="30" customHeight="1" thickBot="1" x14ac:dyDescent="0.3">
      <c r="B3" s="44" t="s">
        <v>11</v>
      </c>
      <c r="C3" s="45"/>
      <c r="D3" s="45"/>
      <c r="E3" s="45"/>
      <c r="F3" s="46"/>
      <c r="G3" s="67">
        <v>1334745.8500000001</v>
      </c>
      <c r="H3" s="9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2:27" ht="28.5" customHeight="1" x14ac:dyDescent="0.25">
      <c r="B4" s="47" t="s">
        <v>13</v>
      </c>
      <c r="C4" s="47"/>
      <c r="D4" s="47"/>
      <c r="E4" s="47"/>
      <c r="F4" s="47"/>
      <c r="G4" s="47"/>
      <c r="H4" s="4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2:27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2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2:27" ht="32.25" customHeight="1" thickBot="1" x14ac:dyDescent="0.3">
      <c r="B7" s="48" t="s">
        <v>12</v>
      </c>
      <c r="C7" s="46"/>
      <c r="D7" s="46"/>
      <c r="E7" s="49"/>
      <c r="F7" s="49"/>
      <c r="G7" s="50"/>
      <c r="H7" s="51"/>
      <c r="I7" s="3"/>
      <c r="J7" s="44" t="s">
        <v>3</v>
      </c>
      <c r="K7" s="45"/>
      <c r="L7" s="45"/>
      <c r="M7" s="45"/>
      <c r="N7" s="45"/>
      <c r="O7" s="45"/>
      <c r="P7" s="45"/>
      <c r="Q7" s="52"/>
      <c r="R7" s="1"/>
      <c r="S7" s="1"/>
      <c r="T7" s="1"/>
      <c r="U7" s="1"/>
      <c r="V7" s="1"/>
      <c r="W7" s="1"/>
      <c r="X7" s="1"/>
      <c r="Y7" s="1"/>
      <c r="Z7" s="1"/>
      <c r="AA7" s="1"/>
    </row>
    <row r="8" spans="2:27" ht="114.75" x14ac:dyDescent="0.25">
      <c r="B8" s="12" t="s">
        <v>4</v>
      </c>
      <c r="C8" s="13" t="s">
        <v>0</v>
      </c>
      <c r="D8" s="13" t="s">
        <v>18</v>
      </c>
      <c r="E8" s="13" t="s">
        <v>8</v>
      </c>
      <c r="F8" s="14" t="s">
        <v>9</v>
      </c>
      <c r="G8" s="14" t="s">
        <v>5</v>
      </c>
      <c r="H8" s="15" t="s">
        <v>10</v>
      </c>
      <c r="I8" s="1"/>
      <c r="J8" s="5" t="s">
        <v>4</v>
      </c>
      <c r="K8" s="6" t="s">
        <v>1</v>
      </c>
      <c r="L8" s="7" t="s">
        <v>14</v>
      </c>
      <c r="M8" s="6" t="s">
        <v>8</v>
      </c>
      <c r="N8" s="7" t="s">
        <v>9</v>
      </c>
      <c r="O8" s="14" t="s">
        <v>15</v>
      </c>
      <c r="P8" s="7" t="s">
        <v>5</v>
      </c>
      <c r="Q8" s="8" t="s">
        <v>16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2:27" ht="15" customHeight="1" x14ac:dyDescent="0.25">
      <c r="B9" s="16">
        <v>1</v>
      </c>
      <c r="C9" s="63" t="s">
        <v>23</v>
      </c>
      <c r="D9" s="64" t="s">
        <v>420</v>
      </c>
      <c r="E9" s="66" t="s">
        <v>803</v>
      </c>
      <c r="F9" s="24">
        <v>687.5</v>
      </c>
      <c r="G9" s="25">
        <v>1</v>
      </c>
      <c r="H9" s="17">
        <f>F9*G9</f>
        <v>687.5</v>
      </c>
      <c r="I9" s="11"/>
      <c r="J9" s="23">
        <f>B9</f>
        <v>1</v>
      </c>
      <c r="K9" s="18" t="str">
        <f>C9</f>
        <v>Амортизатор УАЗ-3151, 3741 без втулок</v>
      </c>
      <c r="L9" s="19" t="str">
        <f>D9</f>
        <v>3151-2905006</v>
      </c>
      <c r="M9" s="20" t="str">
        <f>E9</f>
        <v>шт</v>
      </c>
      <c r="N9" s="21">
        <f>F9</f>
        <v>687.5</v>
      </c>
      <c r="O9" s="22"/>
      <c r="P9" s="20">
        <v>1</v>
      </c>
      <c r="Q9" s="1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2:27" ht="15" customHeight="1" x14ac:dyDescent="0.25">
      <c r="B10" s="16">
        <v>2</v>
      </c>
      <c r="C10" s="63" t="s">
        <v>24</v>
      </c>
      <c r="D10" s="64" t="s">
        <v>421</v>
      </c>
      <c r="E10" s="66" t="s">
        <v>803</v>
      </c>
      <c r="F10" s="24">
        <v>6774.17</v>
      </c>
      <c r="G10" s="25">
        <v>1</v>
      </c>
      <c r="H10" s="17">
        <f t="shared" ref="H10:H73" si="0">F10*G10</f>
        <v>6774.17</v>
      </c>
      <c r="I10" s="11"/>
      <c r="J10" s="23">
        <f t="shared" ref="J10:J73" si="1">B10</f>
        <v>2</v>
      </c>
      <c r="K10" s="18" t="str">
        <f t="shared" ref="K10:K73" si="2">C10</f>
        <v>Бак топливный УАЗ-3303 УМЗ-4213, ЗМЗ-4091 инж. оснонвной (под погружной насос) 68л</v>
      </c>
      <c r="L10" s="19" t="str">
        <f t="shared" ref="L10:L73" si="3">D10</f>
        <v>3303-65-1101008-02</v>
      </c>
      <c r="M10" s="20" t="str">
        <f t="shared" ref="M10:M73" si="4">E10</f>
        <v>шт</v>
      </c>
      <c r="N10" s="21">
        <f t="shared" ref="N10:N73" si="5">F10</f>
        <v>6774.17</v>
      </c>
      <c r="O10" s="22"/>
      <c r="P10" s="20">
        <v>1</v>
      </c>
      <c r="Q10" s="10">
        <f t="shared" ref="Q10:Q73" si="6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2:27" ht="15" customHeight="1" x14ac:dyDescent="0.25">
      <c r="B11" s="16">
        <v>3</v>
      </c>
      <c r="C11" s="63" t="s">
        <v>25</v>
      </c>
      <c r="D11" s="64" t="s">
        <v>422</v>
      </c>
      <c r="E11" s="66" t="s">
        <v>803</v>
      </c>
      <c r="F11" s="16">
        <v>6041.75</v>
      </c>
      <c r="G11" s="25">
        <v>1</v>
      </c>
      <c r="H11" s="17">
        <f t="shared" si="0"/>
        <v>6041.75</v>
      </c>
      <c r="I11" s="11"/>
      <c r="J11" s="23">
        <f t="shared" si="1"/>
        <v>3</v>
      </c>
      <c r="K11" s="18" t="str">
        <f t="shared" si="2"/>
        <v>Бак топливный УАЗ-452  основной 56л</v>
      </c>
      <c r="L11" s="19" t="str">
        <f t="shared" si="3"/>
        <v>3741-1101010</v>
      </c>
      <c r="M11" s="20" t="str">
        <f t="shared" si="4"/>
        <v>шт</v>
      </c>
      <c r="N11" s="21">
        <f t="shared" si="5"/>
        <v>6041.75</v>
      </c>
      <c r="O11" s="22"/>
      <c r="P11" s="20">
        <v>1</v>
      </c>
      <c r="Q11" s="10">
        <f t="shared" si="6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2:27" ht="15" customHeight="1" x14ac:dyDescent="0.25">
      <c r="B12" s="16">
        <v>4</v>
      </c>
      <c r="C12" s="63" t="s">
        <v>26</v>
      </c>
      <c r="D12" s="64" t="s">
        <v>423</v>
      </c>
      <c r="E12" s="66" t="s">
        <v>803</v>
      </c>
      <c r="F12" s="24">
        <v>870.83</v>
      </c>
      <c r="G12" s="25">
        <v>1</v>
      </c>
      <c r="H12" s="17">
        <f t="shared" si="0"/>
        <v>870.83</v>
      </c>
      <c r="I12" s="11"/>
      <c r="J12" s="23">
        <f t="shared" si="1"/>
        <v>4</v>
      </c>
      <c r="K12" s="18" t="str">
        <f t="shared" si="2"/>
        <v>Барабан стояночного тормоза УАЗ</v>
      </c>
      <c r="L12" s="19" t="str">
        <f t="shared" si="3"/>
        <v>69-3507052</v>
      </c>
      <c r="M12" s="20" t="str">
        <f t="shared" si="4"/>
        <v>шт</v>
      </c>
      <c r="N12" s="21">
        <f t="shared" si="5"/>
        <v>870.83</v>
      </c>
      <c r="O12" s="22"/>
      <c r="P12" s="20">
        <v>1</v>
      </c>
      <c r="Q12" s="10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2:27" ht="15" customHeight="1" x14ac:dyDescent="0.25">
      <c r="B13" s="16">
        <v>5</v>
      </c>
      <c r="C13" s="63" t="s">
        <v>27</v>
      </c>
      <c r="D13" s="64" t="s">
        <v>424</v>
      </c>
      <c r="E13" s="66" t="s">
        <v>803</v>
      </c>
      <c r="F13" s="24">
        <v>1695.83</v>
      </c>
      <c r="G13" s="25">
        <v>1</v>
      </c>
      <c r="H13" s="17">
        <f t="shared" si="0"/>
        <v>1695.83</v>
      </c>
      <c r="I13" s="11"/>
      <c r="J13" s="23">
        <f t="shared" si="1"/>
        <v>5</v>
      </c>
      <c r="K13" s="18" t="str">
        <f t="shared" si="2"/>
        <v>Барабан тормозной УАЗ-3151, 3741</v>
      </c>
      <c r="L13" s="19" t="str">
        <f t="shared" si="3"/>
        <v>469-3501070</v>
      </c>
      <c r="M13" s="20" t="str">
        <f t="shared" si="4"/>
        <v>шт</v>
      </c>
      <c r="N13" s="21">
        <f t="shared" si="5"/>
        <v>1695.83</v>
      </c>
      <c r="O13" s="22"/>
      <c r="P13" s="20">
        <v>1</v>
      </c>
      <c r="Q13" s="10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2:27" ht="15" customHeight="1" x14ac:dyDescent="0.25">
      <c r="B14" s="16">
        <v>6</v>
      </c>
      <c r="C14" s="63" t="s">
        <v>28</v>
      </c>
      <c r="D14" s="64" t="s">
        <v>425</v>
      </c>
      <c r="E14" s="66" t="s">
        <v>803</v>
      </c>
      <c r="F14" s="24">
        <v>1283.33</v>
      </c>
      <c r="G14" s="25">
        <v>1</v>
      </c>
      <c r="H14" s="17">
        <f t="shared" si="0"/>
        <v>1283.33</v>
      </c>
      <c r="I14" s="11"/>
      <c r="J14" s="23">
        <f t="shared" si="1"/>
        <v>6</v>
      </c>
      <c r="K14" s="18" t="str">
        <f t="shared" si="2"/>
        <v>Бендикс ГАЗ-24, 53, УАЗ большой</v>
      </c>
      <c r="L14" s="19" t="str">
        <f t="shared" si="3"/>
        <v>СТ230-3708600-01</v>
      </c>
      <c r="M14" s="20" t="str">
        <f t="shared" si="4"/>
        <v>шт</v>
      </c>
      <c r="N14" s="21">
        <f t="shared" si="5"/>
        <v>1283.33</v>
      </c>
      <c r="O14" s="22"/>
      <c r="P14" s="20">
        <v>1</v>
      </c>
      <c r="Q14" s="10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2:27" ht="15" customHeight="1" x14ac:dyDescent="0.25">
      <c r="B15" s="16">
        <v>7</v>
      </c>
      <c r="C15" s="63" t="s">
        <v>29</v>
      </c>
      <c r="D15" s="64" t="s">
        <v>426</v>
      </c>
      <c r="E15" s="66" t="s">
        <v>803</v>
      </c>
      <c r="F15" s="16">
        <v>912.08</v>
      </c>
      <c r="G15" s="25">
        <v>1</v>
      </c>
      <c r="H15" s="17">
        <f t="shared" si="0"/>
        <v>912.08</v>
      </c>
      <c r="I15" s="11"/>
      <c r="J15" s="23">
        <f t="shared" si="1"/>
        <v>7</v>
      </c>
      <c r="K15" s="18" t="str">
        <f t="shared" si="2"/>
        <v>Бендикс ГАЗ-24, 53, УАЗ малый</v>
      </c>
      <c r="L15" s="19" t="str">
        <f t="shared" si="3"/>
        <v>421.3708.600</v>
      </c>
      <c r="M15" s="20" t="str">
        <f t="shared" si="4"/>
        <v>шт</v>
      </c>
      <c r="N15" s="21">
        <f t="shared" si="5"/>
        <v>912.08</v>
      </c>
      <c r="O15" s="22"/>
      <c r="P15" s="20">
        <v>1</v>
      </c>
      <c r="Q15" s="10">
        <f t="shared" si="6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2:27" ht="15" customHeight="1" x14ac:dyDescent="0.25">
      <c r="B16" s="16">
        <v>8</v>
      </c>
      <c r="C16" s="63" t="s">
        <v>29</v>
      </c>
      <c r="D16" s="64" t="s">
        <v>427</v>
      </c>
      <c r="E16" s="66" t="s">
        <v>803</v>
      </c>
      <c r="F16" s="16">
        <v>912.08</v>
      </c>
      <c r="G16" s="25">
        <v>1</v>
      </c>
      <c r="H16" s="17">
        <f t="shared" si="0"/>
        <v>912.08</v>
      </c>
      <c r="I16" s="11"/>
      <c r="J16" s="23">
        <f t="shared" si="1"/>
        <v>8</v>
      </c>
      <c r="K16" s="18" t="str">
        <f t="shared" si="2"/>
        <v>Бендикс ГАЗ-24, 53, УАЗ малый</v>
      </c>
      <c r="L16" s="19" t="str">
        <f t="shared" si="3"/>
        <v>42-3708600</v>
      </c>
      <c r="M16" s="20" t="str">
        <f t="shared" si="4"/>
        <v>шт</v>
      </c>
      <c r="N16" s="21">
        <f t="shared" si="5"/>
        <v>912.08</v>
      </c>
      <c r="O16" s="22"/>
      <c r="P16" s="20">
        <v>1</v>
      </c>
      <c r="Q16" s="10">
        <f t="shared" si="6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7" ht="15" customHeight="1" x14ac:dyDescent="0.25">
      <c r="B17" s="16">
        <v>9</v>
      </c>
      <c r="C17" s="63" t="s">
        <v>30</v>
      </c>
      <c r="D17" s="64" t="s">
        <v>428</v>
      </c>
      <c r="E17" s="66" t="s">
        <v>803</v>
      </c>
      <c r="F17" s="24">
        <v>546.33000000000004</v>
      </c>
      <c r="G17" s="25">
        <v>1</v>
      </c>
      <c r="H17" s="17">
        <f t="shared" si="0"/>
        <v>546.33000000000004</v>
      </c>
      <c r="I17" s="11"/>
      <c r="J17" s="23">
        <f t="shared" si="1"/>
        <v>9</v>
      </c>
      <c r="K17" s="18" t="str">
        <f t="shared" si="2"/>
        <v>Бендикс ГАЗ-24, 53, УАЗ малый "ЗИТ"</v>
      </c>
      <c r="L17" s="19" t="str">
        <f t="shared" si="3"/>
        <v xml:space="preserve">60.37086-002             </v>
      </c>
      <c r="M17" s="20" t="str">
        <f t="shared" si="4"/>
        <v>шт</v>
      </c>
      <c r="N17" s="21">
        <f t="shared" si="5"/>
        <v>546.33000000000004</v>
      </c>
      <c r="O17" s="22"/>
      <c r="P17" s="20">
        <v>1</v>
      </c>
      <c r="Q17" s="10">
        <f t="shared" si="6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5" customHeight="1" x14ac:dyDescent="0.25">
      <c r="B18" s="16">
        <v>10</v>
      </c>
      <c r="C18" s="63" t="s">
        <v>31</v>
      </c>
      <c r="D18" s="64" t="s">
        <v>429</v>
      </c>
      <c r="E18" s="66" t="s">
        <v>803</v>
      </c>
      <c r="F18" s="24">
        <v>462.92</v>
      </c>
      <c r="G18" s="25">
        <v>1</v>
      </c>
      <c r="H18" s="17">
        <f t="shared" si="0"/>
        <v>462.92</v>
      </c>
      <c r="I18" s="11"/>
      <c r="J18" s="23">
        <f t="shared" si="1"/>
        <v>10</v>
      </c>
      <c r="K18" s="18" t="str">
        <f t="shared" si="2"/>
        <v>Бендикс ЗМЗ-406 редукт. (на стартер 5112)</v>
      </c>
      <c r="L18" s="19" t="str">
        <f t="shared" si="3"/>
        <v>5112-3708600</v>
      </c>
      <c r="M18" s="20" t="str">
        <f t="shared" si="4"/>
        <v>шт</v>
      </c>
      <c r="N18" s="21">
        <f t="shared" si="5"/>
        <v>462.92</v>
      </c>
      <c r="O18" s="22"/>
      <c r="P18" s="20">
        <v>1</v>
      </c>
      <c r="Q18" s="10">
        <f t="shared" si="6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2:27" ht="15" customHeight="1" x14ac:dyDescent="0.25">
      <c r="B19" s="16">
        <v>11</v>
      </c>
      <c r="C19" s="63" t="s">
        <v>32</v>
      </c>
      <c r="D19" s="64" t="s">
        <v>430</v>
      </c>
      <c r="E19" s="66" t="s">
        <v>803</v>
      </c>
      <c r="F19" s="24">
        <v>577.5</v>
      </c>
      <c r="G19" s="25">
        <v>1</v>
      </c>
      <c r="H19" s="17">
        <f t="shared" si="0"/>
        <v>577.5</v>
      </c>
      <c r="I19" s="11"/>
      <c r="J19" s="23">
        <f t="shared" si="1"/>
        <v>11</v>
      </c>
      <c r="K19" s="18" t="str">
        <f t="shared" si="2"/>
        <v>Бендикс ЗМЗ-406 редукт. ГАЗ-3110 (6012.3708, 5742.3708)</v>
      </c>
      <c r="L19" s="19" t="str">
        <f t="shared" si="3"/>
        <v>601.3708600-02</v>
      </c>
      <c r="M19" s="20" t="str">
        <f t="shared" si="4"/>
        <v>шт</v>
      </c>
      <c r="N19" s="21">
        <f t="shared" si="5"/>
        <v>577.5</v>
      </c>
      <c r="O19" s="22"/>
      <c r="P19" s="20">
        <v>1</v>
      </c>
      <c r="Q19" s="10">
        <f t="shared" si="6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2:27" ht="15" customHeight="1" x14ac:dyDescent="0.25">
      <c r="B20" s="16">
        <v>12</v>
      </c>
      <c r="C20" s="63" t="s">
        <v>33</v>
      </c>
      <c r="D20" s="64" t="s">
        <v>431</v>
      </c>
      <c r="E20" s="66" t="s">
        <v>803</v>
      </c>
      <c r="F20" s="24">
        <v>371.25</v>
      </c>
      <c r="G20" s="25">
        <v>1</v>
      </c>
      <c r="H20" s="17">
        <f t="shared" si="0"/>
        <v>371.25</v>
      </c>
      <c r="I20" s="11"/>
      <c r="J20" s="23">
        <f t="shared" si="1"/>
        <v>12</v>
      </c>
      <c r="K20" s="18" t="str">
        <f t="shared" si="2"/>
        <v>Бензозаборник УАЗ 452, 3303 доп.бака "УАЗ"</v>
      </c>
      <c r="L20" s="19" t="str">
        <f t="shared" si="3"/>
        <v xml:space="preserve">3741-1104010-00          </v>
      </c>
      <c r="M20" s="20" t="str">
        <f t="shared" si="4"/>
        <v>шт</v>
      </c>
      <c r="N20" s="21">
        <f t="shared" si="5"/>
        <v>371.25</v>
      </c>
      <c r="O20" s="22"/>
      <c r="P20" s="20">
        <v>1</v>
      </c>
      <c r="Q20" s="10">
        <f t="shared" si="6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2:27" ht="15" customHeight="1" x14ac:dyDescent="0.25">
      <c r="B21" s="16">
        <v>13</v>
      </c>
      <c r="C21" s="63" t="s">
        <v>34</v>
      </c>
      <c r="D21" s="64" t="s">
        <v>432</v>
      </c>
      <c r="E21" s="66" t="s">
        <v>803</v>
      </c>
      <c r="F21" s="16">
        <v>962.5</v>
      </c>
      <c r="G21" s="25">
        <v>1</v>
      </c>
      <c r="H21" s="17">
        <f t="shared" si="0"/>
        <v>962.5</v>
      </c>
      <c r="I21" s="11"/>
      <c r="J21" s="23">
        <f t="shared" si="1"/>
        <v>13</v>
      </c>
      <c r="K21" s="18" t="str">
        <f t="shared" si="2"/>
        <v>Бензонасос электр. погружного модуля 21083, 2110-15 инжектор с фильтром</v>
      </c>
      <c r="L21" s="19" t="str">
        <f t="shared" si="3"/>
        <v>2112-1139010</v>
      </c>
      <c r="M21" s="20" t="str">
        <f t="shared" si="4"/>
        <v>шт</v>
      </c>
      <c r="N21" s="21">
        <f t="shared" si="5"/>
        <v>962.5</v>
      </c>
      <c r="O21" s="22"/>
      <c r="P21" s="20">
        <v>1</v>
      </c>
      <c r="Q21" s="10">
        <f t="shared" si="6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2:27" ht="15" customHeight="1" x14ac:dyDescent="0.25">
      <c r="B22" s="16">
        <v>14</v>
      </c>
      <c r="C22" s="63" t="s">
        <v>35</v>
      </c>
      <c r="D22" s="64" t="s">
        <v>433</v>
      </c>
      <c r="E22" s="66" t="s">
        <v>803</v>
      </c>
      <c r="F22" s="24">
        <v>481.25</v>
      </c>
      <c r="G22" s="25">
        <v>1</v>
      </c>
      <c r="H22" s="17">
        <f t="shared" si="0"/>
        <v>481.25</v>
      </c>
      <c r="I22" s="11"/>
      <c r="J22" s="23">
        <f t="shared" si="1"/>
        <v>14</v>
      </c>
      <c r="K22" s="18" t="str">
        <f t="shared" si="2"/>
        <v>Блок предохранителей УАЗ, ГАЗ 69</v>
      </c>
      <c r="L22" s="19" t="str">
        <f t="shared" si="3"/>
        <v xml:space="preserve">ПР103                    </v>
      </c>
      <c r="M22" s="20" t="str">
        <f t="shared" si="4"/>
        <v>шт</v>
      </c>
      <c r="N22" s="21">
        <f t="shared" si="5"/>
        <v>481.25</v>
      </c>
      <c r="O22" s="22"/>
      <c r="P22" s="20">
        <v>1</v>
      </c>
      <c r="Q22" s="10">
        <f t="shared" si="6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2:27" ht="15" customHeight="1" x14ac:dyDescent="0.25">
      <c r="B23" s="16">
        <v>15</v>
      </c>
      <c r="C23" s="63" t="s">
        <v>36</v>
      </c>
      <c r="D23" s="64" t="s">
        <v>434</v>
      </c>
      <c r="E23" s="66" t="s">
        <v>803</v>
      </c>
      <c r="F23" s="24">
        <v>14666.67</v>
      </c>
      <c r="G23" s="25">
        <v>1</v>
      </c>
      <c r="H23" s="17">
        <f t="shared" si="0"/>
        <v>14666.67</v>
      </c>
      <c r="I23" s="11"/>
      <c r="J23" s="23">
        <f t="shared" si="1"/>
        <v>15</v>
      </c>
      <c r="K23" s="18" t="str">
        <f t="shared" si="2"/>
        <v>Блок упр. ДВС УАЗ ЗМЗ-409 ДМРВ пленочный МИКАС 7.2</v>
      </c>
      <c r="L23" s="19" t="str">
        <f t="shared" si="3"/>
        <v>31602-3763010-10</v>
      </c>
      <c r="M23" s="20" t="str">
        <f t="shared" si="4"/>
        <v>шт</v>
      </c>
      <c r="N23" s="21">
        <f t="shared" si="5"/>
        <v>14666.67</v>
      </c>
      <c r="O23" s="22"/>
      <c r="P23" s="20">
        <v>1</v>
      </c>
      <c r="Q23" s="10">
        <f t="shared" si="6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2:27" ht="15" customHeight="1" x14ac:dyDescent="0.25">
      <c r="B24" s="16">
        <v>16</v>
      </c>
      <c r="C24" s="63" t="s">
        <v>37</v>
      </c>
      <c r="D24" s="64" t="s">
        <v>435</v>
      </c>
      <c r="E24" s="66" t="s">
        <v>803</v>
      </c>
      <c r="F24" s="24">
        <v>15033.33</v>
      </c>
      <c r="G24" s="25">
        <v>1</v>
      </c>
      <c r="H24" s="17">
        <f t="shared" si="0"/>
        <v>15033.33</v>
      </c>
      <c r="I24" s="11"/>
      <c r="J24" s="23">
        <f t="shared" si="1"/>
        <v>16</v>
      </c>
      <c r="K24" s="18" t="str">
        <f t="shared" si="2"/>
        <v>Блок упр. ДВС УАЗ УМЗ-4213 Евро-3 МИКАС 10.3</v>
      </c>
      <c r="L24" s="19" t="str">
        <f t="shared" si="3"/>
        <v>220694-3763011</v>
      </c>
      <c r="M24" s="20" t="str">
        <f t="shared" si="4"/>
        <v>шт</v>
      </c>
      <c r="N24" s="21">
        <f t="shared" si="5"/>
        <v>15033.33</v>
      </c>
      <c r="O24" s="22"/>
      <c r="P24" s="20">
        <v>1</v>
      </c>
      <c r="Q24" s="10">
        <f t="shared" si="6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2:27" ht="15" customHeight="1" x14ac:dyDescent="0.25">
      <c r="B25" s="16">
        <v>17</v>
      </c>
      <c r="C25" s="63" t="s">
        <v>38</v>
      </c>
      <c r="D25" s="64" t="s">
        <v>436</v>
      </c>
      <c r="E25" s="66" t="s">
        <v>803</v>
      </c>
      <c r="F25" s="16">
        <v>9350</v>
      </c>
      <c r="G25" s="25">
        <v>1</v>
      </c>
      <c r="H25" s="17">
        <f t="shared" si="0"/>
        <v>9350</v>
      </c>
      <c r="I25" s="11"/>
      <c r="J25" s="23">
        <f t="shared" si="1"/>
        <v>17</v>
      </c>
      <c r="K25" s="18" t="str">
        <f t="shared" si="2"/>
        <v>Блок упр. ДВС УАЗ-3163 ЗМЗ-409 Евро-3</v>
      </c>
      <c r="L25" s="19" t="str">
        <f t="shared" si="3"/>
        <v>3163-3763013</v>
      </c>
      <c r="M25" s="20" t="str">
        <f t="shared" si="4"/>
        <v>шт</v>
      </c>
      <c r="N25" s="21">
        <f t="shared" si="5"/>
        <v>9350</v>
      </c>
      <c r="O25" s="22"/>
      <c r="P25" s="20">
        <v>1</v>
      </c>
      <c r="Q25" s="10">
        <f t="shared" si="6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2:27" ht="15" customHeight="1" x14ac:dyDescent="0.25">
      <c r="B26" s="16">
        <v>18</v>
      </c>
      <c r="C26" s="63" t="s">
        <v>39</v>
      </c>
      <c r="D26" s="64" t="s">
        <v>437</v>
      </c>
      <c r="E26" s="66" t="s">
        <v>803</v>
      </c>
      <c r="F26" s="24">
        <v>13933.33</v>
      </c>
      <c r="G26" s="25">
        <v>1</v>
      </c>
      <c r="H26" s="17">
        <f t="shared" si="0"/>
        <v>13933.33</v>
      </c>
      <c r="I26" s="11"/>
      <c r="J26" s="23">
        <f t="shared" si="1"/>
        <v>18</v>
      </c>
      <c r="K26" s="18" t="str">
        <f t="shared" si="2"/>
        <v>Блок упр. ДВС УАЗ-3741, 2206 ЗМЗ-4091 Евро-3</v>
      </c>
      <c r="L26" s="19" t="str">
        <f t="shared" si="3"/>
        <v>220695-3763013-00</v>
      </c>
      <c r="M26" s="20" t="str">
        <f t="shared" si="4"/>
        <v>шт</v>
      </c>
      <c r="N26" s="21">
        <f t="shared" si="5"/>
        <v>13933.33</v>
      </c>
      <c r="O26" s="22"/>
      <c r="P26" s="20">
        <v>1</v>
      </c>
      <c r="Q26" s="10">
        <f t="shared" si="6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2:27" ht="15" customHeight="1" x14ac:dyDescent="0.25">
      <c r="B27" s="16">
        <v>19</v>
      </c>
      <c r="C27" s="63" t="s">
        <v>40</v>
      </c>
      <c r="D27" s="64" t="s">
        <v>438</v>
      </c>
      <c r="E27" s="66" t="s">
        <v>803</v>
      </c>
      <c r="F27" s="16">
        <v>1576.67</v>
      </c>
      <c r="G27" s="25">
        <v>1</v>
      </c>
      <c r="H27" s="17">
        <f t="shared" si="0"/>
        <v>1576.67</v>
      </c>
      <c r="I27" s="11"/>
      <c r="J27" s="23">
        <f t="shared" si="1"/>
        <v>19</v>
      </c>
      <c r="K27" s="18" t="str">
        <f t="shared" si="2"/>
        <v>Блок шестерен КПП УАЗ с/о заднего хода</v>
      </c>
      <c r="L27" s="19" t="str">
        <f t="shared" si="3"/>
        <v>451Д-1701080-20</v>
      </c>
      <c r="M27" s="20" t="str">
        <f t="shared" si="4"/>
        <v>шт</v>
      </c>
      <c r="N27" s="21">
        <f t="shared" si="5"/>
        <v>1576.67</v>
      </c>
      <c r="O27" s="22"/>
      <c r="P27" s="20">
        <v>1</v>
      </c>
      <c r="Q27" s="10">
        <f t="shared" si="6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2:27" ht="15" customHeight="1" x14ac:dyDescent="0.25">
      <c r="B28" s="16">
        <v>20</v>
      </c>
      <c r="C28" s="63" t="s">
        <v>41</v>
      </c>
      <c r="D28" s="64" t="s">
        <v>439</v>
      </c>
      <c r="E28" s="66" t="s">
        <v>803</v>
      </c>
      <c r="F28" s="16">
        <v>11.92</v>
      </c>
      <c r="G28" s="25">
        <v>1</v>
      </c>
      <c r="H28" s="17">
        <f t="shared" si="0"/>
        <v>11.92</v>
      </c>
      <c r="I28" s="11"/>
      <c r="J28" s="23">
        <f t="shared" si="1"/>
        <v>20</v>
      </c>
      <c r="K28" s="18" t="str">
        <f t="shared" si="2"/>
        <v>Болт кардана ГАЗ-24, УАЗ с гайкой</v>
      </c>
      <c r="L28" s="19" t="str">
        <f t="shared" si="3"/>
        <v>201518-П29</v>
      </c>
      <c r="M28" s="20" t="str">
        <f t="shared" si="4"/>
        <v>шт</v>
      </c>
      <c r="N28" s="21">
        <f t="shared" si="5"/>
        <v>11.92</v>
      </c>
      <c r="O28" s="22"/>
      <c r="P28" s="20">
        <v>1</v>
      </c>
      <c r="Q28" s="10">
        <f t="shared" si="6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2:27" ht="15" customHeight="1" x14ac:dyDescent="0.25">
      <c r="B29" s="16">
        <v>21</v>
      </c>
      <c r="C29" s="63" t="s">
        <v>42</v>
      </c>
      <c r="D29" s="64" t="s">
        <v>440</v>
      </c>
      <c r="E29" s="66" t="s">
        <v>803</v>
      </c>
      <c r="F29" s="16">
        <v>7.33</v>
      </c>
      <c r="G29" s="25">
        <v>1</v>
      </c>
      <c r="H29" s="17">
        <f t="shared" si="0"/>
        <v>7.33</v>
      </c>
      <c r="I29" s="11"/>
      <c r="J29" s="23">
        <f t="shared" si="1"/>
        <v>21</v>
      </c>
      <c r="K29" s="18" t="str">
        <f t="shared" si="2"/>
        <v>Болт лапки сцепления УАЗ с\о (8*1,0*14) (290634-П2)</v>
      </c>
      <c r="L29" s="19" t="str">
        <f t="shared" si="3"/>
        <v xml:space="preserve">Б8*1,0*14                </v>
      </c>
      <c r="M29" s="20" t="str">
        <f t="shared" si="4"/>
        <v>шт</v>
      </c>
      <c r="N29" s="21">
        <f t="shared" si="5"/>
        <v>7.33</v>
      </c>
      <c r="O29" s="22"/>
      <c r="P29" s="20">
        <v>1</v>
      </c>
      <c r="Q29" s="10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2:27" ht="15" customHeight="1" x14ac:dyDescent="0.25">
      <c r="B30" s="16">
        <v>22</v>
      </c>
      <c r="C30" s="63" t="s">
        <v>43</v>
      </c>
      <c r="D30" s="64" t="s">
        <v>441</v>
      </c>
      <c r="E30" s="66" t="s">
        <v>803</v>
      </c>
      <c r="F30" s="16">
        <v>13.75</v>
      </c>
      <c r="G30" s="25">
        <v>1</v>
      </c>
      <c r="H30" s="17">
        <f t="shared" si="0"/>
        <v>13.75</v>
      </c>
      <c r="I30" s="11"/>
      <c r="J30" s="23">
        <f t="shared" si="1"/>
        <v>22</v>
      </c>
      <c r="K30" s="18" t="str">
        <f t="shared" si="2"/>
        <v>Болт маховика УАЗ 100 сил (10*1,25*28)</v>
      </c>
      <c r="L30" s="19" t="str">
        <f t="shared" si="3"/>
        <v xml:space="preserve">Б10*1,25*28*20*17        </v>
      </c>
      <c r="M30" s="20" t="str">
        <f t="shared" si="4"/>
        <v>шт</v>
      </c>
      <c r="N30" s="21">
        <f t="shared" si="5"/>
        <v>13.75</v>
      </c>
      <c r="O30" s="22"/>
      <c r="P30" s="20">
        <v>1</v>
      </c>
      <c r="Q30" s="10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2:27" ht="15" customHeight="1" x14ac:dyDescent="0.25">
      <c r="B31" s="16">
        <v>23</v>
      </c>
      <c r="C31" s="63" t="s">
        <v>44</v>
      </c>
      <c r="D31" s="64" t="s">
        <v>442</v>
      </c>
      <c r="E31" s="66" t="s">
        <v>803</v>
      </c>
      <c r="F31" s="16">
        <v>55</v>
      </c>
      <c r="G31" s="25">
        <v>1</v>
      </c>
      <c r="H31" s="17">
        <f t="shared" si="0"/>
        <v>55</v>
      </c>
      <c r="I31" s="11"/>
      <c r="J31" s="23">
        <f t="shared" si="1"/>
        <v>23</v>
      </c>
      <c r="K31" s="18" t="str">
        <f t="shared" si="2"/>
        <v>Болт-штуцер УАЗ  HUNTER</v>
      </c>
      <c r="L31" s="19" t="str">
        <f t="shared" si="3"/>
        <v xml:space="preserve">                         </v>
      </c>
      <c r="M31" s="20" t="str">
        <f t="shared" si="4"/>
        <v>шт</v>
      </c>
      <c r="N31" s="21">
        <f t="shared" si="5"/>
        <v>55</v>
      </c>
      <c r="O31" s="22"/>
      <c r="P31" s="20">
        <v>1</v>
      </c>
      <c r="Q31" s="10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2:27" ht="15" customHeight="1" x14ac:dyDescent="0.25">
      <c r="B32" s="16">
        <v>24</v>
      </c>
      <c r="C32" s="63" t="s">
        <v>45</v>
      </c>
      <c r="D32" s="64" t="s">
        <v>443</v>
      </c>
      <c r="E32" s="66" t="s">
        <v>803</v>
      </c>
      <c r="F32" s="16">
        <v>59.58</v>
      </c>
      <c r="G32" s="25">
        <v>1</v>
      </c>
      <c r="H32" s="17">
        <f t="shared" si="0"/>
        <v>59.58</v>
      </c>
      <c r="I32" s="11"/>
      <c r="J32" s="23">
        <f t="shared" si="1"/>
        <v>24</v>
      </c>
      <c r="K32" s="18" t="str">
        <f t="shared" si="2"/>
        <v>Болт-штуцер УАЗ 3160 М14*1,5</v>
      </c>
      <c r="L32" s="19" t="str">
        <f t="shared" si="3"/>
        <v xml:space="preserve">Б14*1,5                  </v>
      </c>
      <c r="M32" s="20" t="str">
        <f t="shared" si="4"/>
        <v>шт</v>
      </c>
      <c r="N32" s="21">
        <f t="shared" si="5"/>
        <v>59.58</v>
      </c>
      <c r="O32" s="22"/>
      <c r="P32" s="20">
        <v>1</v>
      </c>
      <c r="Q32" s="10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ht="15" customHeight="1" x14ac:dyDescent="0.25">
      <c r="B33" s="16">
        <v>25</v>
      </c>
      <c r="C33" s="63" t="s">
        <v>46</v>
      </c>
      <c r="D33" s="64" t="s">
        <v>444</v>
      </c>
      <c r="E33" s="66" t="s">
        <v>803</v>
      </c>
      <c r="F33" s="24">
        <v>59.58</v>
      </c>
      <c r="G33" s="25">
        <v>1</v>
      </c>
      <c r="H33" s="17">
        <f t="shared" si="0"/>
        <v>59.58</v>
      </c>
      <c r="I33" s="11"/>
      <c r="J33" s="23">
        <f t="shared" si="1"/>
        <v>25</v>
      </c>
      <c r="K33" s="18" t="str">
        <f t="shared" si="2"/>
        <v>Болт-штуцер УАЗ 3160 М16*1.5</v>
      </c>
      <c r="L33" s="19" t="str">
        <f t="shared" si="3"/>
        <v xml:space="preserve">Б16*1,5                  </v>
      </c>
      <c r="M33" s="20" t="str">
        <f t="shared" si="4"/>
        <v>шт</v>
      </c>
      <c r="N33" s="21">
        <f t="shared" si="5"/>
        <v>59.58</v>
      </c>
      <c r="O33" s="22"/>
      <c r="P33" s="20">
        <v>1</v>
      </c>
      <c r="Q33" s="10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ht="15" customHeight="1" x14ac:dyDescent="0.25">
      <c r="B34" s="16">
        <v>26</v>
      </c>
      <c r="C34" s="63" t="s">
        <v>47</v>
      </c>
      <c r="D34" s="64" t="s">
        <v>445</v>
      </c>
      <c r="E34" s="66" t="s">
        <v>803</v>
      </c>
      <c r="F34" s="16">
        <v>243.83</v>
      </c>
      <c r="G34" s="25">
        <v>1</v>
      </c>
      <c r="H34" s="17">
        <f t="shared" si="0"/>
        <v>243.83</v>
      </c>
      <c r="I34" s="11"/>
      <c r="J34" s="23">
        <f t="shared" si="1"/>
        <v>26</v>
      </c>
      <c r="K34" s="18" t="str">
        <f t="shared" si="2"/>
        <v>Брызговик колеса УАЗ-452 заднего левый в с/б</v>
      </c>
      <c r="L34" s="19" t="str">
        <f t="shared" si="3"/>
        <v xml:space="preserve">452-5107511              </v>
      </c>
      <c r="M34" s="20" t="str">
        <f t="shared" si="4"/>
        <v>шт</v>
      </c>
      <c r="N34" s="21">
        <f t="shared" si="5"/>
        <v>243.83</v>
      </c>
      <c r="O34" s="22"/>
      <c r="P34" s="20">
        <v>1</v>
      </c>
      <c r="Q34" s="10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ht="15" customHeight="1" x14ac:dyDescent="0.25">
      <c r="B35" s="16">
        <v>27</v>
      </c>
      <c r="C35" s="63" t="s">
        <v>48</v>
      </c>
      <c r="D35" s="64" t="s">
        <v>446</v>
      </c>
      <c r="E35" s="66" t="s">
        <v>803</v>
      </c>
      <c r="F35" s="24">
        <v>209</v>
      </c>
      <c r="G35" s="25">
        <v>1</v>
      </c>
      <c r="H35" s="17">
        <f t="shared" si="0"/>
        <v>209</v>
      </c>
      <c r="I35" s="11"/>
      <c r="J35" s="23">
        <f t="shared" si="1"/>
        <v>27</v>
      </c>
      <c r="K35" s="18" t="str">
        <f t="shared" si="2"/>
        <v>Брызговик колеса УАЗ-469 заднего левый в сб. г.Ульяновск</v>
      </c>
      <c r="L35" s="19" t="str">
        <f t="shared" si="3"/>
        <v xml:space="preserve">469-5107511              </v>
      </c>
      <c r="M35" s="20" t="str">
        <f t="shared" si="4"/>
        <v>шт</v>
      </c>
      <c r="N35" s="21">
        <f t="shared" si="5"/>
        <v>209</v>
      </c>
      <c r="O35" s="22"/>
      <c r="P35" s="20">
        <v>1</v>
      </c>
      <c r="Q35" s="10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ht="15" customHeight="1" x14ac:dyDescent="0.25">
      <c r="B36" s="16">
        <v>28</v>
      </c>
      <c r="C36" s="63" t="s">
        <v>49</v>
      </c>
      <c r="D36" s="64" t="s">
        <v>447</v>
      </c>
      <c r="E36" s="66" t="s">
        <v>804</v>
      </c>
      <c r="F36" s="24">
        <v>151.25</v>
      </c>
      <c r="G36" s="25">
        <v>1</v>
      </c>
      <c r="H36" s="17">
        <f t="shared" si="0"/>
        <v>151.25</v>
      </c>
      <c r="I36" s="11"/>
      <c r="J36" s="23">
        <f t="shared" si="1"/>
        <v>28</v>
      </c>
      <c r="K36" s="18" t="str">
        <f t="shared" si="2"/>
        <v>Брызговик колеса УАЗ-469, 452 передний РТИ 2шт (315*210)</v>
      </c>
      <c r="L36" s="19" t="str">
        <f t="shared" si="3"/>
        <v xml:space="preserve">452-5107310              </v>
      </c>
      <c r="M36" s="20" t="str">
        <f t="shared" si="4"/>
        <v>компл</v>
      </c>
      <c r="N36" s="21">
        <f t="shared" si="5"/>
        <v>151.25</v>
      </c>
      <c r="O36" s="22"/>
      <c r="P36" s="20">
        <v>1</v>
      </c>
      <c r="Q36" s="10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ht="15" customHeight="1" x14ac:dyDescent="0.25">
      <c r="B37" s="16">
        <v>29</v>
      </c>
      <c r="C37" s="63" t="s">
        <v>50</v>
      </c>
      <c r="D37" s="64" t="s">
        <v>448</v>
      </c>
      <c r="E37" s="66" t="s">
        <v>803</v>
      </c>
      <c r="F37" s="24">
        <v>3987.5</v>
      </c>
      <c r="G37" s="25">
        <v>1</v>
      </c>
      <c r="H37" s="17">
        <f t="shared" si="0"/>
        <v>3987.5</v>
      </c>
      <c r="I37" s="11"/>
      <c r="J37" s="23">
        <f t="shared" si="1"/>
        <v>29</v>
      </c>
      <c r="K37" s="18" t="str">
        <f t="shared" si="2"/>
        <v>Вакуум УАЗ-469, 452</v>
      </c>
      <c r="L37" s="19" t="str">
        <f t="shared" si="3"/>
        <v>3151-3510010</v>
      </c>
      <c r="M37" s="20" t="str">
        <f t="shared" si="4"/>
        <v>шт</v>
      </c>
      <c r="N37" s="21">
        <f t="shared" si="5"/>
        <v>3987.5</v>
      </c>
      <c r="O37" s="22"/>
      <c r="P37" s="20">
        <v>1</v>
      </c>
      <c r="Q37" s="10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ht="15" customHeight="1" x14ac:dyDescent="0.25">
      <c r="B38" s="16">
        <f>B37+1</f>
        <v>30</v>
      </c>
      <c r="C38" s="63" t="s">
        <v>51</v>
      </c>
      <c r="D38" s="64" t="s">
        <v>449</v>
      </c>
      <c r="E38" s="66" t="s">
        <v>803</v>
      </c>
      <c r="F38" s="16">
        <v>4335.83</v>
      </c>
      <c r="G38" s="25">
        <v>1</v>
      </c>
      <c r="H38" s="17">
        <f t="shared" si="0"/>
        <v>4335.83</v>
      </c>
      <c r="I38" s="11"/>
      <c r="J38" s="23">
        <f t="shared" si="1"/>
        <v>30</v>
      </c>
      <c r="K38" s="18" t="str">
        <f t="shared" si="2"/>
        <v>Вал карданный УАЗ-452, 3741 4ст задний L=689мм</v>
      </c>
      <c r="L38" s="19" t="str">
        <f t="shared" si="3"/>
        <v>3741-2201010</v>
      </c>
      <c r="M38" s="20" t="str">
        <f t="shared" si="4"/>
        <v>шт</v>
      </c>
      <c r="N38" s="21">
        <f t="shared" si="5"/>
        <v>4335.83</v>
      </c>
      <c r="O38" s="22"/>
      <c r="P38" s="20">
        <v>1</v>
      </c>
      <c r="Q38" s="10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ht="15" customHeight="1" x14ac:dyDescent="0.25">
      <c r="B39" s="16">
        <f t="shared" ref="B39:B102" si="7">B38+1</f>
        <v>31</v>
      </c>
      <c r="C39" s="63" t="s">
        <v>52</v>
      </c>
      <c r="D39" s="64" t="s">
        <v>450</v>
      </c>
      <c r="E39" s="66" t="s">
        <v>803</v>
      </c>
      <c r="F39" s="16">
        <v>4326.67</v>
      </c>
      <c r="G39" s="25">
        <v>1</v>
      </c>
      <c r="H39" s="17">
        <f t="shared" si="0"/>
        <v>4326.67</v>
      </c>
      <c r="I39" s="11"/>
      <c r="J39" s="23">
        <f t="shared" si="1"/>
        <v>31</v>
      </c>
      <c r="K39" s="18" t="str">
        <f t="shared" si="2"/>
        <v>Вал карданный УАЗ-452, 3741 4ст передний L=652мм</v>
      </c>
      <c r="L39" s="19" t="str">
        <f t="shared" si="3"/>
        <v>3741-2203010</v>
      </c>
      <c r="M39" s="20" t="str">
        <f t="shared" si="4"/>
        <v>шт</v>
      </c>
      <c r="N39" s="21">
        <f t="shared" si="5"/>
        <v>4326.67</v>
      </c>
      <c r="O39" s="22"/>
      <c r="P39" s="20">
        <v>1</v>
      </c>
      <c r="Q39" s="10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ht="15" customHeight="1" x14ac:dyDescent="0.25">
      <c r="B40" s="16">
        <f t="shared" si="7"/>
        <v>32</v>
      </c>
      <c r="C40" s="63" t="s">
        <v>53</v>
      </c>
      <c r="D40" s="64" t="s">
        <v>451</v>
      </c>
      <c r="E40" s="66" t="s">
        <v>803</v>
      </c>
      <c r="F40" s="24">
        <v>4244.17</v>
      </c>
      <c r="G40" s="25">
        <v>1</v>
      </c>
      <c r="H40" s="17">
        <f t="shared" si="0"/>
        <v>4244.17</v>
      </c>
      <c r="I40" s="11"/>
      <c r="J40" s="23">
        <f t="shared" si="1"/>
        <v>32</v>
      </c>
      <c r="K40" s="18" t="str">
        <f t="shared" si="2"/>
        <v>Вал карданный УАЗ-452, 3741 5ст мост Спайсер передний L=738мм усиленный Standart</v>
      </c>
      <c r="L40" s="19" t="str">
        <f t="shared" si="3"/>
        <v>33036-2203010-12</v>
      </c>
      <c r="M40" s="20" t="str">
        <f t="shared" si="4"/>
        <v>шт</v>
      </c>
      <c r="N40" s="21">
        <f t="shared" si="5"/>
        <v>4244.17</v>
      </c>
      <c r="O40" s="22"/>
      <c r="P40" s="20">
        <v>1</v>
      </c>
      <c r="Q40" s="10">
        <f t="shared" si="6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ht="15" customHeight="1" x14ac:dyDescent="0.25">
      <c r="B41" s="16">
        <f t="shared" si="7"/>
        <v>33</v>
      </c>
      <c r="C41" s="63" t="s">
        <v>54</v>
      </c>
      <c r="D41" s="64" t="s">
        <v>452</v>
      </c>
      <c r="E41" s="66" t="s">
        <v>803</v>
      </c>
      <c r="F41" s="24">
        <v>4944.5</v>
      </c>
      <c r="G41" s="25">
        <v>1</v>
      </c>
      <c r="H41" s="17">
        <f t="shared" si="0"/>
        <v>4944.5</v>
      </c>
      <c r="I41" s="11"/>
      <c r="J41" s="23">
        <f t="shared" si="1"/>
        <v>33</v>
      </c>
      <c r="K41" s="18" t="str">
        <f t="shared" si="2"/>
        <v>Вал карданный УАЗ-452, 3741 Спайсер 5ст задний L=630мм</v>
      </c>
      <c r="L41" s="19" t="str">
        <f t="shared" si="3"/>
        <v>3741-2201010-10</v>
      </c>
      <c r="M41" s="20" t="str">
        <f t="shared" si="4"/>
        <v>шт</v>
      </c>
      <c r="N41" s="21">
        <f t="shared" si="5"/>
        <v>4944.5</v>
      </c>
      <c r="O41" s="22"/>
      <c r="P41" s="20">
        <v>1</v>
      </c>
      <c r="Q41" s="10">
        <f t="shared" si="6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ht="15" customHeight="1" x14ac:dyDescent="0.25">
      <c r="B42" s="16">
        <f t="shared" si="7"/>
        <v>34</v>
      </c>
      <c r="C42" s="63" t="s">
        <v>55</v>
      </c>
      <c r="D42" s="64" t="s">
        <v>453</v>
      </c>
      <c r="E42" s="66" t="s">
        <v>803</v>
      </c>
      <c r="F42" s="24">
        <v>4322.08</v>
      </c>
      <c r="G42" s="25">
        <v>1</v>
      </c>
      <c r="H42" s="17">
        <f t="shared" si="0"/>
        <v>4322.08</v>
      </c>
      <c r="I42" s="11"/>
      <c r="J42" s="23">
        <f t="shared" si="1"/>
        <v>34</v>
      </c>
      <c r="K42" s="18" t="str">
        <f t="shared" si="2"/>
        <v>Вал карданный УАЗ-469, 3151 4ст задний L=931мм</v>
      </c>
      <c r="L42" s="19" t="str">
        <f t="shared" si="3"/>
        <v>31512-2201010</v>
      </c>
      <c r="M42" s="20" t="str">
        <f t="shared" si="4"/>
        <v>шт</v>
      </c>
      <c r="N42" s="21">
        <f t="shared" si="5"/>
        <v>4322.08</v>
      </c>
      <c r="O42" s="22"/>
      <c r="P42" s="20">
        <v>1</v>
      </c>
      <c r="Q42" s="10">
        <f t="shared" si="6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ht="15" customHeight="1" x14ac:dyDescent="0.25">
      <c r="B43" s="16">
        <f t="shared" si="7"/>
        <v>35</v>
      </c>
      <c r="C43" s="63" t="s">
        <v>55</v>
      </c>
      <c r="D43" s="64" t="s">
        <v>454</v>
      </c>
      <c r="E43" s="66" t="s">
        <v>803</v>
      </c>
      <c r="F43" s="24">
        <v>2896.67</v>
      </c>
      <c r="G43" s="25">
        <v>1</v>
      </c>
      <c r="H43" s="17">
        <f t="shared" si="0"/>
        <v>2896.67</v>
      </c>
      <c r="I43" s="11"/>
      <c r="J43" s="23">
        <f t="shared" si="1"/>
        <v>35</v>
      </c>
      <c r="K43" s="18" t="str">
        <f t="shared" si="2"/>
        <v>Вал карданный УАЗ-469, 3151 4ст задний L=931мм</v>
      </c>
      <c r="L43" s="19" t="str">
        <f t="shared" si="3"/>
        <v xml:space="preserve">31512-2201010            </v>
      </c>
      <c r="M43" s="20" t="str">
        <f t="shared" si="4"/>
        <v>шт</v>
      </c>
      <c r="N43" s="21">
        <f t="shared" si="5"/>
        <v>2896.67</v>
      </c>
      <c r="O43" s="22"/>
      <c r="P43" s="20">
        <v>1</v>
      </c>
      <c r="Q43" s="10">
        <f t="shared" si="6"/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ht="15" customHeight="1" x14ac:dyDescent="0.25">
      <c r="B44" s="16">
        <f t="shared" si="7"/>
        <v>36</v>
      </c>
      <c r="C44" s="63" t="s">
        <v>56</v>
      </c>
      <c r="D44" s="64" t="s">
        <v>455</v>
      </c>
      <c r="E44" s="66" t="s">
        <v>803</v>
      </c>
      <c r="F44" s="16">
        <v>11687.5</v>
      </c>
      <c r="G44" s="25">
        <v>1</v>
      </c>
      <c r="H44" s="17">
        <f t="shared" si="0"/>
        <v>11687.5</v>
      </c>
      <c r="I44" s="11"/>
      <c r="J44" s="23">
        <f t="shared" si="1"/>
        <v>36</v>
      </c>
      <c r="K44" s="18" t="str">
        <f t="shared" si="2"/>
        <v>Вал коленчатый ЗМЗ-402 (вкладыши, храповик)</v>
      </c>
      <c r="L44" s="19" t="str">
        <f t="shared" si="3"/>
        <v>24-1005013-01</v>
      </c>
      <c r="M44" s="20" t="str">
        <f t="shared" si="4"/>
        <v>шт</v>
      </c>
      <c r="N44" s="21">
        <f t="shared" si="5"/>
        <v>11687.5</v>
      </c>
      <c r="O44" s="22"/>
      <c r="P44" s="20">
        <v>1</v>
      </c>
      <c r="Q44" s="10">
        <f t="shared" si="6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ht="15" customHeight="1" x14ac:dyDescent="0.25">
      <c r="B45" s="16">
        <f t="shared" si="7"/>
        <v>37</v>
      </c>
      <c r="C45" s="63" t="s">
        <v>56</v>
      </c>
      <c r="D45" s="64" t="s">
        <v>455</v>
      </c>
      <c r="E45" s="66" t="s">
        <v>803</v>
      </c>
      <c r="F45" s="16">
        <v>11687.5</v>
      </c>
      <c r="G45" s="25">
        <v>1</v>
      </c>
      <c r="H45" s="17">
        <f t="shared" si="0"/>
        <v>11687.5</v>
      </c>
      <c r="I45" s="11"/>
      <c r="J45" s="23">
        <f t="shared" si="1"/>
        <v>37</v>
      </c>
      <c r="K45" s="18" t="str">
        <f t="shared" si="2"/>
        <v>Вал коленчатый ЗМЗ-402 (вкладыши, храповик)</v>
      </c>
      <c r="L45" s="19" t="str">
        <f t="shared" si="3"/>
        <v>24-1005013-01</v>
      </c>
      <c r="M45" s="20" t="str">
        <f t="shared" si="4"/>
        <v>шт</v>
      </c>
      <c r="N45" s="21">
        <f t="shared" si="5"/>
        <v>11687.5</v>
      </c>
      <c r="O45" s="22"/>
      <c r="P45" s="20">
        <v>1</v>
      </c>
      <c r="Q45" s="10">
        <f t="shared" si="6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ht="15" customHeight="1" x14ac:dyDescent="0.25">
      <c r="B46" s="16">
        <f t="shared" si="7"/>
        <v>38</v>
      </c>
      <c r="C46" s="63" t="s">
        <v>57</v>
      </c>
      <c r="D46" s="64" t="s">
        <v>456</v>
      </c>
      <c r="E46" s="66" t="s">
        <v>803</v>
      </c>
      <c r="F46" s="16">
        <v>9854.17</v>
      </c>
      <c r="G46" s="25">
        <v>1</v>
      </c>
      <c r="H46" s="17">
        <f t="shared" si="0"/>
        <v>9854.17</v>
      </c>
      <c r="I46" s="11"/>
      <c r="J46" s="23">
        <f t="shared" si="1"/>
        <v>38</v>
      </c>
      <c r="K46" s="18" t="str">
        <f t="shared" si="2"/>
        <v>Вал коленчатый УМЗ-421 под сальник</v>
      </c>
      <c r="L46" s="19" t="str">
        <f t="shared" si="3"/>
        <v>4173-1005011</v>
      </c>
      <c r="M46" s="20" t="str">
        <f t="shared" si="4"/>
        <v>шт</v>
      </c>
      <c r="N46" s="21">
        <f t="shared" si="5"/>
        <v>9854.17</v>
      </c>
      <c r="O46" s="22"/>
      <c r="P46" s="20">
        <v>1</v>
      </c>
      <c r="Q46" s="10">
        <f t="shared" si="6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ht="15" customHeight="1" x14ac:dyDescent="0.25">
      <c r="B47" s="16">
        <f t="shared" si="7"/>
        <v>39</v>
      </c>
      <c r="C47" s="63" t="s">
        <v>58</v>
      </c>
      <c r="D47" s="64" t="s">
        <v>457</v>
      </c>
      <c r="E47" s="66" t="s">
        <v>803</v>
      </c>
      <c r="F47" s="16">
        <v>1191.67</v>
      </c>
      <c r="G47" s="25">
        <v>1</v>
      </c>
      <c r="H47" s="17">
        <f t="shared" si="0"/>
        <v>1191.67</v>
      </c>
      <c r="I47" s="11"/>
      <c r="J47" s="23">
        <f t="shared" si="1"/>
        <v>39</v>
      </c>
      <c r="K47" s="18" t="str">
        <f t="shared" si="2"/>
        <v>Вал руля и червяк УАЗ-469</v>
      </c>
      <c r="L47" s="19" t="str">
        <f t="shared" si="3"/>
        <v>469-3401035-10</v>
      </c>
      <c r="M47" s="20" t="str">
        <f t="shared" si="4"/>
        <v>шт</v>
      </c>
      <c r="N47" s="21">
        <f t="shared" si="5"/>
        <v>1191.67</v>
      </c>
      <c r="O47" s="22"/>
      <c r="P47" s="20">
        <v>1</v>
      </c>
      <c r="Q47" s="10">
        <f t="shared" si="6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ht="15" customHeight="1" x14ac:dyDescent="0.25">
      <c r="B48" s="16">
        <f t="shared" si="7"/>
        <v>40</v>
      </c>
      <c r="C48" s="63" t="s">
        <v>59</v>
      </c>
      <c r="D48" s="64" t="s">
        <v>442</v>
      </c>
      <c r="E48" s="66" t="s">
        <v>803</v>
      </c>
      <c r="F48" s="16">
        <v>32.08</v>
      </c>
      <c r="G48" s="25">
        <v>1</v>
      </c>
      <c r="H48" s="17">
        <f t="shared" si="0"/>
        <v>32.08</v>
      </c>
      <c r="I48" s="11"/>
      <c r="J48" s="23">
        <f t="shared" si="1"/>
        <v>40</v>
      </c>
      <c r="K48" s="18" t="str">
        <f t="shared" si="2"/>
        <v>Ввертыш свечи длинный</v>
      </c>
      <c r="L48" s="19" t="str">
        <f t="shared" si="3"/>
        <v xml:space="preserve">                         </v>
      </c>
      <c r="M48" s="20" t="str">
        <f t="shared" si="4"/>
        <v>шт</v>
      </c>
      <c r="N48" s="21">
        <f t="shared" si="5"/>
        <v>32.08</v>
      </c>
      <c r="O48" s="22"/>
      <c r="P48" s="20">
        <v>1</v>
      </c>
      <c r="Q48" s="10">
        <f t="shared" si="6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ht="15" customHeight="1" x14ac:dyDescent="0.25">
      <c r="B49" s="16">
        <f t="shared" si="7"/>
        <v>41</v>
      </c>
      <c r="C49" s="63" t="s">
        <v>60</v>
      </c>
      <c r="D49" s="64" t="s">
        <v>442</v>
      </c>
      <c r="E49" s="66" t="s">
        <v>803</v>
      </c>
      <c r="F49" s="24">
        <v>30.25</v>
      </c>
      <c r="G49" s="25">
        <v>1</v>
      </c>
      <c r="H49" s="17">
        <f t="shared" si="0"/>
        <v>30.25</v>
      </c>
      <c r="I49" s="11"/>
      <c r="J49" s="23">
        <f t="shared" si="1"/>
        <v>41</v>
      </c>
      <c r="K49" s="18" t="str">
        <f t="shared" si="2"/>
        <v>Ввертыш свечи короткий 402</v>
      </c>
      <c r="L49" s="19" t="str">
        <f t="shared" si="3"/>
        <v xml:space="preserve">                         </v>
      </c>
      <c r="M49" s="20" t="str">
        <f t="shared" si="4"/>
        <v>шт</v>
      </c>
      <c r="N49" s="21">
        <f t="shared" si="5"/>
        <v>30.25</v>
      </c>
      <c r="O49" s="22"/>
      <c r="P49" s="20">
        <v>1</v>
      </c>
      <c r="Q49" s="10">
        <f t="shared" si="6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ht="15" customHeight="1" x14ac:dyDescent="0.25">
      <c r="B50" s="16">
        <f t="shared" si="7"/>
        <v>42</v>
      </c>
      <c r="C50" s="63" t="s">
        <v>61</v>
      </c>
      <c r="D50" s="64" t="s">
        <v>458</v>
      </c>
      <c r="E50" s="66" t="s">
        <v>803</v>
      </c>
      <c r="F50" s="16">
        <v>760.83</v>
      </c>
      <c r="G50" s="25">
        <v>1</v>
      </c>
      <c r="H50" s="17">
        <f t="shared" si="0"/>
        <v>760.83</v>
      </c>
      <c r="I50" s="11"/>
      <c r="J50" s="23">
        <f t="shared" si="1"/>
        <v>42</v>
      </c>
      <c r="K50" s="18" t="str">
        <f t="shared" si="2"/>
        <v>Венец маховика ЗМЗ-406, 405, 409</v>
      </c>
      <c r="L50" s="19" t="str">
        <f t="shared" si="3"/>
        <v>406.1005125</v>
      </c>
      <c r="M50" s="20" t="str">
        <f t="shared" si="4"/>
        <v>шт</v>
      </c>
      <c r="N50" s="21">
        <f t="shared" si="5"/>
        <v>760.83</v>
      </c>
      <c r="O50" s="22"/>
      <c r="P50" s="20">
        <v>1</v>
      </c>
      <c r="Q50" s="10">
        <f t="shared" si="6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ht="15" customHeight="1" x14ac:dyDescent="0.25">
      <c r="B51" s="16">
        <f t="shared" si="7"/>
        <v>43</v>
      </c>
      <c r="C51" s="63" t="s">
        <v>62</v>
      </c>
      <c r="D51" s="64" t="s">
        <v>20</v>
      </c>
      <c r="E51" s="66" t="s">
        <v>803</v>
      </c>
      <c r="F51" s="24">
        <v>1202.67</v>
      </c>
      <c r="G51" s="25">
        <v>1</v>
      </c>
      <c r="H51" s="17">
        <f t="shared" si="0"/>
        <v>1202.67</v>
      </c>
      <c r="I51" s="11"/>
      <c r="J51" s="23">
        <f t="shared" si="1"/>
        <v>43</v>
      </c>
      <c r="K51" s="18" t="str">
        <f t="shared" si="2"/>
        <v>Венец маховика УАЗ, ГАЗ-53</v>
      </c>
      <c r="L51" s="19" t="str">
        <f t="shared" si="3"/>
        <v>21А-1005125</v>
      </c>
      <c r="M51" s="20" t="str">
        <f t="shared" si="4"/>
        <v>шт</v>
      </c>
      <c r="N51" s="21">
        <f t="shared" si="5"/>
        <v>1202.67</v>
      </c>
      <c r="O51" s="22"/>
      <c r="P51" s="20">
        <v>1</v>
      </c>
      <c r="Q51" s="10">
        <f t="shared" si="6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2:27" ht="15" customHeight="1" x14ac:dyDescent="0.25">
      <c r="B52" s="16">
        <f t="shared" si="7"/>
        <v>44</v>
      </c>
      <c r="C52" s="63" t="s">
        <v>63</v>
      </c>
      <c r="D52" s="64" t="s">
        <v>459</v>
      </c>
      <c r="E52" s="66" t="s">
        <v>803</v>
      </c>
      <c r="F52" s="24">
        <v>1804</v>
      </c>
      <c r="G52" s="25">
        <v>1</v>
      </c>
      <c r="H52" s="17">
        <f t="shared" si="0"/>
        <v>1804</v>
      </c>
      <c r="I52" s="11"/>
      <c r="J52" s="23">
        <f t="shared" si="1"/>
        <v>44</v>
      </c>
      <c r="K52" s="18" t="str">
        <f t="shared" si="2"/>
        <v>Вилка КР УАЗ включения переднего моста</v>
      </c>
      <c r="L52" s="19" t="str">
        <f t="shared" si="3"/>
        <v>452-1803028</v>
      </c>
      <c r="M52" s="20" t="str">
        <f t="shared" si="4"/>
        <v>шт</v>
      </c>
      <c r="N52" s="21">
        <f t="shared" si="5"/>
        <v>1804</v>
      </c>
      <c r="O52" s="22"/>
      <c r="P52" s="20">
        <v>1</v>
      </c>
      <c r="Q52" s="10">
        <f t="shared" si="6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2:27" ht="15" customHeight="1" x14ac:dyDescent="0.25">
      <c r="B53" s="16">
        <f t="shared" si="7"/>
        <v>45</v>
      </c>
      <c r="C53" s="63" t="s">
        <v>64</v>
      </c>
      <c r="D53" s="64" t="s">
        <v>460</v>
      </c>
      <c r="E53" s="66" t="s">
        <v>803</v>
      </c>
      <c r="F53" s="24">
        <v>1247.58</v>
      </c>
      <c r="G53" s="25">
        <v>1</v>
      </c>
      <c r="H53" s="17">
        <f t="shared" si="0"/>
        <v>1247.58</v>
      </c>
      <c r="I53" s="11"/>
      <c r="J53" s="23">
        <f t="shared" si="1"/>
        <v>45</v>
      </c>
      <c r="K53" s="18" t="str">
        <f t="shared" si="2"/>
        <v>Вилка КР УАЗ-3163, 315195 включения заднего моста</v>
      </c>
      <c r="L53" s="19" t="str">
        <f t="shared" si="3"/>
        <v>3162-1803019</v>
      </c>
      <c r="M53" s="20" t="str">
        <f t="shared" si="4"/>
        <v>шт</v>
      </c>
      <c r="N53" s="21">
        <f t="shared" si="5"/>
        <v>1247.58</v>
      </c>
      <c r="O53" s="22"/>
      <c r="P53" s="20">
        <v>1</v>
      </c>
      <c r="Q53" s="10">
        <f t="shared" si="6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2:27" ht="15" customHeight="1" x14ac:dyDescent="0.25">
      <c r="B54" s="16">
        <f t="shared" si="7"/>
        <v>46</v>
      </c>
      <c r="C54" s="63" t="s">
        <v>65</v>
      </c>
      <c r="D54" s="64" t="s">
        <v>461</v>
      </c>
      <c r="E54" s="66" t="s">
        <v>803</v>
      </c>
      <c r="F54" s="24">
        <v>229.17</v>
      </c>
      <c r="G54" s="25">
        <v>1</v>
      </c>
      <c r="H54" s="17">
        <f t="shared" si="0"/>
        <v>229.17</v>
      </c>
      <c r="I54" s="11"/>
      <c r="J54" s="23">
        <f t="shared" si="1"/>
        <v>46</v>
      </c>
      <c r="K54" s="18" t="str">
        <f t="shared" si="2"/>
        <v>Вилка сцепления УАЗ рычажная корзина</v>
      </c>
      <c r="L54" s="19" t="str">
        <f t="shared" si="3"/>
        <v xml:space="preserve">3151-1601200             </v>
      </c>
      <c r="M54" s="20" t="str">
        <f t="shared" si="4"/>
        <v>шт</v>
      </c>
      <c r="N54" s="21">
        <f t="shared" si="5"/>
        <v>229.17</v>
      </c>
      <c r="O54" s="22"/>
      <c r="P54" s="20">
        <v>1</v>
      </c>
      <c r="Q54" s="10">
        <f t="shared" si="6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2:27" ht="15" customHeight="1" x14ac:dyDescent="0.25">
      <c r="B55" s="16">
        <f t="shared" si="7"/>
        <v>47</v>
      </c>
      <c r="C55" s="63" t="s">
        <v>66</v>
      </c>
      <c r="D55" s="64" t="s">
        <v>462</v>
      </c>
      <c r="E55" s="66" t="s">
        <v>803</v>
      </c>
      <c r="F55" s="24">
        <v>59.58</v>
      </c>
      <c r="G55" s="25">
        <v>1</v>
      </c>
      <c r="H55" s="17">
        <f t="shared" si="0"/>
        <v>59.58</v>
      </c>
      <c r="I55" s="11"/>
      <c r="J55" s="23">
        <f t="shared" si="1"/>
        <v>47</v>
      </c>
      <c r="K55" s="18" t="str">
        <f t="shared" si="2"/>
        <v>Вкладыш шкворня УАЗ-3160, 315195 до 2011г 4уса латунь</v>
      </c>
      <c r="L55" s="19" t="str">
        <f t="shared" si="3"/>
        <v>3160-2304023</v>
      </c>
      <c r="M55" s="20" t="str">
        <f t="shared" si="4"/>
        <v>шт</v>
      </c>
      <c r="N55" s="21">
        <f t="shared" si="5"/>
        <v>59.58</v>
      </c>
      <c r="O55" s="22"/>
      <c r="P55" s="20">
        <v>1</v>
      </c>
      <c r="Q55" s="10">
        <f t="shared" si="6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2:27" ht="15" customHeight="1" x14ac:dyDescent="0.25">
      <c r="B56" s="16">
        <f t="shared" si="7"/>
        <v>48</v>
      </c>
      <c r="C56" s="63" t="s">
        <v>67</v>
      </c>
      <c r="D56" s="64" t="s">
        <v>463</v>
      </c>
      <c r="E56" s="66" t="s">
        <v>804</v>
      </c>
      <c r="F56" s="24">
        <v>394.17</v>
      </c>
      <c r="G56" s="25">
        <v>1</v>
      </c>
      <c r="H56" s="17">
        <f t="shared" si="0"/>
        <v>394.17</v>
      </c>
      <c r="I56" s="11"/>
      <c r="J56" s="23">
        <f t="shared" si="1"/>
        <v>48</v>
      </c>
      <c r="K56" s="18" t="str">
        <f t="shared" si="2"/>
        <v>Вкладыши ГАЗ-24, УАЗ коренные 0,05</v>
      </c>
      <c r="L56" s="19" t="str">
        <f t="shared" si="3"/>
        <v>24-1000102-11</v>
      </c>
      <c r="M56" s="20" t="str">
        <f t="shared" si="4"/>
        <v>компл</v>
      </c>
      <c r="N56" s="21">
        <f t="shared" si="5"/>
        <v>394.17</v>
      </c>
      <c r="O56" s="22"/>
      <c r="P56" s="20">
        <v>1</v>
      </c>
      <c r="Q56" s="10">
        <f t="shared" si="6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2:27" ht="15" customHeight="1" x14ac:dyDescent="0.25">
      <c r="B57" s="16">
        <f t="shared" si="7"/>
        <v>49</v>
      </c>
      <c r="C57" s="63" t="s">
        <v>68</v>
      </c>
      <c r="D57" s="64" t="s">
        <v>464</v>
      </c>
      <c r="E57" s="66" t="s">
        <v>803</v>
      </c>
      <c r="F57" s="16">
        <v>88.92</v>
      </c>
      <c r="G57" s="25">
        <v>1</v>
      </c>
      <c r="H57" s="17">
        <f t="shared" si="0"/>
        <v>88.92</v>
      </c>
      <c r="I57" s="11"/>
      <c r="J57" s="23">
        <f t="shared" si="1"/>
        <v>49</v>
      </c>
      <c r="K57" s="18" t="str">
        <f t="shared" si="2"/>
        <v>Лампа H4 12V  60/55W P43t "Classic" белая</v>
      </c>
      <c r="L57" s="19" t="str">
        <f t="shared" si="3"/>
        <v>12604</v>
      </c>
      <c r="M57" s="20" t="str">
        <f t="shared" si="4"/>
        <v>шт</v>
      </c>
      <c r="N57" s="21">
        <f t="shared" si="5"/>
        <v>88.92</v>
      </c>
      <c r="O57" s="22"/>
      <c r="P57" s="20">
        <v>1</v>
      </c>
      <c r="Q57" s="10">
        <f t="shared" si="6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2:27" ht="15" customHeight="1" x14ac:dyDescent="0.25">
      <c r="B58" s="16">
        <f t="shared" si="7"/>
        <v>50</v>
      </c>
      <c r="C58" s="63" t="s">
        <v>69</v>
      </c>
      <c r="D58" s="64" t="s">
        <v>465</v>
      </c>
      <c r="E58" s="66" t="s">
        <v>803</v>
      </c>
      <c r="F58" s="16">
        <v>10.08</v>
      </c>
      <c r="G58" s="25">
        <v>1</v>
      </c>
      <c r="H58" s="17">
        <f t="shared" si="0"/>
        <v>10.08</v>
      </c>
      <c r="I58" s="11"/>
      <c r="J58" s="23">
        <f t="shared" si="1"/>
        <v>50</v>
      </c>
      <c r="K58" s="18" t="str">
        <f t="shared" si="2"/>
        <v>Лампа P21W 12V 21W BA15s</v>
      </c>
      <c r="L58" s="19" t="str">
        <f t="shared" si="3"/>
        <v>2510</v>
      </c>
      <c r="M58" s="20" t="str">
        <f t="shared" si="4"/>
        <v>шт</v>
      </c>
      <c r="N58" s="21">
        <f t="shared" si="5"/>
        <v>10.08</v>
      </c>
      <c r="O58" s="22"/>
      <c r="P58" s="20">
        <v>1</v>
      </c>
      <c r="Q58" s="10">
        <f t="shared" si="6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ht="15" customHeight="1" x14ac:dyDescent="0.25">
      <c r="B59" s="16">
        <f t="shared" si="7"/>
        <v>51</v>
      </c>
      <c r="C59" s="63" t="s">
        <v>70</v>
      </c>
      <c r="D59" s="64" t="s">
        <v>466</v>
      </c>
      <c r="E59" s="66" t="s">
        <v>803</v>
      </c>
      <c r="F59" s="24">
        <v>8.25</v>
      </c>
      <c r="G59" s="25">
        <v>1</v>
      </c>
      <c r="H59" s="17">
        <f t="shared" si="0"/>
        <v>8.25</v>
      </c>
      <c r="I59" s="11"/>
      <c r="J59" s="23">
        <f t="shared" si="1"/>
        <v>51</v>
      </c>
      <c r="K59" s="18" t="str">
        <f t="shared" si="2"/>
        <v>Лампа R10W 12V 10W BA15s</v>
      </c>
      <c r="L59" s="19" t="str">
        <f t="shared" si="3"/>
        <v>1811</v>
      </c>
      <c r="M59" s="20" t="str">
        <f t="shared" si="4"/>
        <v>шт</v>
      </c>
      <c r="N59" s="21">
        <f t="shared" si="5"/>
        <v>8.25</v>
      </c>
      <c r="O59" s="22"/>
      <c r="P59" s="20">
        <v>1</v>
      </c>
      <c r="Q59" s="10">
        <f t="shared" si="6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2:27" ht="15" customHeight="1" x14ac:dyDescent="0.25">
      <c r="B60" s="16">
        <f t="shared" si="7"/>
        <v>52</v>
      </c>
      <c r="C60" s="63" t="s">
        <v>71</v>
      </c>
      <c r="D60" s="64" t="s">
        <v>467</v>
      </c>
      <c r="E60" s="66" t="s">
        <v>803</v>
      </c>
      <c r="F60" s="16">
        <v>45.83</v>
      </c>
      <c r="G60" s="25">
        <v>1</v>
      </c>
      <c r="H60" s="17">
        <f t="shared" si="0"/>
        <v>45.83</v>
      </c>
      <c r="I60" s="11"/>
      <c r="J60" s="23">
        <f t="shared" si="1"/>
        <v>52</v>
      </c>
      <c r="K60" s="18" t="str">
        <f t="shared" si="2"/>
        <v>Лампа R2 12V 45/40W P45t фарная</v>
      </c>
      <c r="L60" s="19" t="str">
        <f t="shared" si="3"/>
        <v>12245</v>
      </c>
      <c r="M60" s="20" t="str">
        <f t="shared" si="4"/>
        <v>шт</v>
      </c>
      <c r="N60" s="21">
        <f t="shared" si="5"/>
        <v>45.83</v>
      </c>
      <c r="O60" s="22"/>
      <c r="P60" s="20">
        <v>1</v>
      </c>
      <c r="Q60" s="10">
        <f t="shared" si="6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2:27" x14ac:dyDescent="0.25">
      <c r="B61" s="16">
        <f t="shared" si="7"/>
        <v>53</v>
      </c>
      <c r="C61" s="63" t="s">
        <v>72</v>
      </c>
      <c r="D61" s="64" t="s">
        <v>468</v>
      </c>
      <c r="E61" s="66" t="s">
        <v>803</v>
      </c>
      <c r="F61" s="24">
        <v>8.25</v>
      </c>
      <c r="G61" s="25">
        <v>1</v>
      </c>
      <c r="H61" s="17">
        <f t="shared" si="0"/>
        <v>8.25</v>
      </c>
      <c r="I61" s="11"/>
      <c r="J61" s="23">
        <f t="shared" si="1"/>
        <v>53</v>
      </c>
      <c r="K61" s="18" t="str">
        <f t="shared" si="2"/>
        <v>Лампа R5W 12V 5W BA15s</v>
      </c>
      <c r="L61" s="19" t="str">
        <f t="shared" si="3"/>
        <v>1810</v>
      </c>
      <c r="M61" s="20" t="str">
        <f t="shared" si="4"/>
        <v>шт</v>
      </c>
      <c r="N61" s="21">
        <f t="shared" si="5"/>
        <v>8.25</v>
      </c>
      <c r="O61" s="22"/>
      <c r="P61" s="20">
        <v>1</v>
      </c>
      <c r="Q61" s="10">
        <f t="shared" si="6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2:27" ht="30" x14ac:dyDescent="0.25">
      <c r="B62" s="16">
        <f t="shared" si="7"/>
        <v>54</v>
      </c>
      <c r="C62" s="63" t="s">
        <v>73</v>
      </c>
      <c r="D62" s="64" t="s">
        <v>469</v>
      </c>
      <c r="E62" s="66" t="s">
        <v>803</v>
      </c>
      <c r="F62" s="24">
        <v>953.33</v>
      </c>
      <c r="G62" s="25">
        <v>1</v>
      </c>
      <c r="H62" s="17">
        <f t="shared" si="0"/>
        <v>953.33</v>
      </c>
      <c r="I62" s="11"/>
      <c r="J62" s="23">
        <f t="shared" si="1"/>
        <v>54</v>
      </c>
      <c r="K62" s="18" t="str">
        <f t="shared" si="2"/>
        <v>Накладка бампера УАЗ-315195 переднего</v>
      </c>
      <c r="L62" s="19" t="str">
        <f t="shared" si="3"/>
        <v xml:space="preserve">315195-2803121           </v>
      </c>
      <c r="M62" s="20" t="str">
        <f t="shared" si="4"/>
        <v>шт</v>
      </c>
      <c r="N62" s="21">
        <f t="shared" si="5"/>
        <v>953.33</v>
      </c>
      <c r="O62" s="22"/>
      <c r="P62" s="20">
        <v>1</v>
      </c>
      <c r="Q62" s="10">
        <f t="shared" si="6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2:27" ht="30" x14ac:dyDescent="0.25">
      <c r="B63" s="16">
        <f t="shared" si="7"/>
        <v>55</v>
      </c>
      <c r="C63" s="63" t="s">
        <v>74</v>
      </c>
      <c r="D63" s="64" t="s">
        <v>470</v>
      </c>
      <c r="E63" s="66" t="s">
        <v>804</v>
      </c>
      <c r="F63" s="24">
        <v>568.33000000000004</v>
      </c>
      <c r="G63" s="25">
        <v>1</v>
      </c>
      <c r="H63" s="17">
        <f t="shared" si="0"/>
        <v>568.33000000000004</v>
      </c>
      <c r="I63" s="11"/>
      <c r="J63" s="23">
        <f t="shared" si="1"/>
        <v>55</v>
      </c>
      <c r="K63" s="18" t="str">
        <f t="shared" si="2"/>
        <v>Вкладыши ГАЗ-24, УАЗ коренные 0,25</v>
      </c>
      <c r="L63" s="19" t="str">
        <f t="shared" si="3"/>
        <v>24-1000102-21</v>
      </c>
      <c r="M63" s="20" t="str">
        <f t="shared" si="4"/>
        <v>компл</v>
      </c>
      <c r="N63" s="21">
        <f t="shared" si="5"/>
        <v>568.33000000000004</v>
      </c>
      <c r="O63" s="22"/>
      <c r="P63" s="20">
        <v>1</v>
      </c>
      <c r="Q63" s="10">
        <f t="shared" si="6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2:27" ht="30" x14ac:dyDescent="0.25">
      <c r="B64" s="16">
        <f t="shared" si="7"/>
        <v>56</v>
      </c>
      <c r="C64" s="63" t="s">
        <v>75</v>
      </c>
      <c r="D64" s="64" t="s">
        <v>471</v>
      </c>
      <c r="E64" s="66" t="s">
        <v>804</v>
      </c>
      <c r="F64" s="24">
        <v>495.92</v>
      </c>
      <c r="G64" s="25">
        <v>1</v>
      </c>
      <c r="H64" s="17">
        <f t="shared" si="0"/>
        <v>495.92</v>
      </c>
      <c r="I64" s="11"/>
      <c r="J64" s="23">
        <f t="shared" si="1"/>
        <v>56</v>
      </c>
      <c r="K64" s="18" t="str">
        <f t="shared" si="2"/>
        <v>Вкладыши ГАЗ-24, УАЗ коренные 0,50</v>
      </c>
      <c r="L64" s="19" t="str">
        <f t="shared" si="3"/>
        <v>24-1000102-31</v>
      </c>
      <c r="M64" s="20" t="str">
        <f t="shared" si="4"/>
        <v>компл</v>
      </c>
      <c r="N64" s="21">
        <f t="shared" si="5"/>
        <v>495.92</v>
      </c>
      <c r="O64" s="22"/>
      <c r="P64" s="20">
        <v>1</v>
      </c>
      <c r="Q64" s="10">
        <f t="shared" si="6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30" x14ac:dyDescent="0.25">
      <c r="B65" s="16">
        <f t="shared" si="7"/>
        <v>57</v>
      </c>
      <c r="C65" s="63" t="s">
        <v>76</v>
      </c>
      <c r="D65" s="64" t="s">
        <v>472</v>
      </c>
      <c r="E65" s="66" t="s">
        <v>804</v>
      </c>
      <c r="F65" s="24">
        <v>506</v>
      </c>
      <c r="G65" s="25">
        <v>1</v>
      </c>
      <c r="H65" s="17">
        <f t="shared" si="0"/>
        <v>506</v>
      </c>
      <c r="I65" s="11"/>
      <c r="J65" s="23">
        <f t="shared" si="1"/>
        <v>57</v>
      </c>
      <c r="K65" s="18" t="str">
        <f t="shared" si="2"/>
        <v>Вкладыши ГАЗ-24, УАЗ коренные 0,75</v>
      </c>
      <c r="L65" s="19" t="str">
        <f t="shared" si="3"/>
        <v>24-1000102-41</v>
      </c>
      <c r="M65" s="20" t="str">
        <f t="shared" si="4"/>
        <v>компл</v>
      </c>
      <c r="N65" s="21">
        <f t="shared" si="5"/>
        <v>506</v>
      </c>
      <c r="O65" s="22"/>
      <c r="P65" s="20">
        <v>1</v>
      </c>
      <c r="Q65" s="10">
        <f t="shared" si="6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30" x14ac:dyDescent="0.25">
      <c r="B66" s="16">
        <f t="shared" si="7"/>
        <v>58</v>
      </c>
      <c r="C66" s="63" t="s">
        <v>77</v>
      </c>
      <c r="D66" s="64" t="s">
        <v>473</v>
      </c>
      <c r="E66" s="66" t="s">
        <v>804</v>
      </c>
      <c r="F66" s="16">
        <v>660</v>
      </c>
      <c r="G66" s="25">
        <v>1</v>
      </c>
      <c r="H66" s="17">
        <f t="shared" si="0"/>
        <v>660</v>
      </c>
      <c r="I66" s="11"/>
      <c r="J66" s="23">
        <f t="shared" si="1"/>
        <v>58</v>
      </c>
      <c r="K66" s="18" t="str">
        <f t="shared" si="2"/>
        <v>Вкладыши ГАЗ-24, УАЗ коренные 1,0</v>
      </c>
      <c r="L66" s="19" t="str">
        <f t="shared" si="3"/>
        <v>24-1000102-51</v>
      </c>
      <c r="M66" s="20" t="str">
        <f t="shared" si="4"/>
        <v>компл</v>
      </c>
      <c r="N66" s="21">
        <f t="shared" si="5"/>
        <v>660</v>
      </c>
      <c r="O66" s="22"/>
      <c r="P66" s="20">
        <v>1</v>
      </c>
      <c r="Q66" s="10">
        <f t="shared" si="6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30" x14ac:dyDescent="0.25">
      <c r="B67" s="16">
        <f t="shared" si="7"/>
        <v>59</v>
      </c>
      <c r="C67" s="63" t="s">
        <v>78</v>
      </c>
      <c r="D67" s="64" t="s">
        <v>474</v>
      </c>
      <c r="E67" s="66" t="s">
        <v>804</v>
      </c>
      <c r="F67" s="16">
        <v>307.08</v>
      </c>
      <c r="G67" s="25">
        <v>1</v>
      </c>
      <c r="H67" s="17">
        <f t="shared" si="0"/>
        <v>307.08</v>
      </c>
      <c r="I67" s="11"/>
      <c r="J67" s="23">
        <f t="shared" si="1"/>
        <v>59</v>
      </c>
      <c r="K67" s="18" t="str">
        <f t="shared" si="2"/>
        <v>Вкладыши ГАЗ-24, УАЗ коренные 1,25</v>
      </c>
      <c r="L67" s="19" t="str">
        <f t="shared" si="3"/>
        <v>24-1000102-61</v>
      </c>
      <c r="M67" s="20" t="str">
        <f t="shared" si="4"/>
        <v>компл</v>
      </c>
      <c r="N67" s="21">
        <f t="shared" si="5"/>
        <v>307.08</v>
      </c>
      <c r="O67" s="22"/>
      <c r="P67" s="20">
        <v>1</v>
      </c>
      <c r="Q67" s="10">
        <f t="shared" si="6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ht="30" x14ac:dyDescent="0.25">
      <c r="B68" s="16">
        <f t="shared" si="7"/>
        <v>60</v>
      </c>
      <c r="C68" s="63" t="s">
        <v>79</v>
      </c>
      <c r="D68" s="64" t="s">
        <v>475</v>
      </c>
      <c r="E68" s="66" t="s">
        <v>804</v>
      </c>
      <c r="F68" s="24">
        <v>595.83000000000004</v>
      </c>
      <c r="G68" s="25">
        <v>1</v>
      </c>
      <c r="H68" s="17">
        <f t="shared" si="0"/>
        <v>595.83000000000004</v>
      </c>
      <c r="I68" s="11"/>
      <c r="J68" s="23">
        <f t="shared" si="1"/>
        <v>60</v>
      </c>
      <c r="K68" s="18" t="str">
        <f t="shared" si="2"/>
        <v>Вкладыши ГАЗ-24, УАЗ коренные 0,00</v>
      </c>
      <c r="L68" s="19" t="str">
        <f t="shared" si="3"/>
        <v>24-1000102-01</v>
      </c>
      <c r="M68" s="20" t="str">
        <f t="shared" si="4"/>
        <v>компл</v>
      </c>
      <c r="N68" s="21">
        <f t="shared" si="5"/>
        <v>595.83000000000004</v>
      </c>
      <c r="O68" s="22"/>
      <c r="P68" s="20">
        <v>1</v>
      </c>
      <c r="Q68" s="10">
        <f t="shared" si="6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ht="30" x14ac:dyDescent="0.25">
      <c r="B69" s="16">
        <f t="shared" si="7"/>
        <v>61</v>
      </c>
      <c r="C69" s="63" t="s">
        <v>80</v>
      </c>
      <c r="D69" s="64" t="s">
        <v>476</v>
      </c>
      <c r="E69" s="66" t="s">
        <v>804</v>
      </c>
      <c r="F69" s="24">
        <v>467.5</v>
      </c>
      <c r="G69" s="25">
        <v>1</v>
      </c>
      <c r="H69" s="17">
        <f t="shared" si="0"/>
        <v>467.5</v>
      </c>
      <c r="I69" s="11"/>
      <c r="J69" s="23">
        <f t="shared" si="1"/>
        <v>61</v>
      </c>
      <c r="K69" s="18" t="str">
        <f t="shared" si="2"/>
        <v>Вкладыши ГАЗ-24, УАЗ шатунные 0,05</v>
      </c>
      <c r="L69" s="19" t="str">
        <f t="shared" si="3"/>
        <v>ВК-24-1000104-БР</v>
      </c>
      <c r="M69" s="20" t="str">
        <f t="shared" si="4"/>
        <v>компл</v>
      </c>
      <c r="N69" s="21">
        <f t="shared" si="5"/>
        <v>467.5</v>
      </c>
      <c r="O69" s="22"/>
      <c r="P69" s="20">
        <v>1</v>
      </c>
      <c r="Q69" s="10">
        <f t="shared" si="6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ht="30" x14ac:dyDescent="0.25">
      <c r="B70" s="16">
        <f t="shared" si="7"/>
        <v>62</v>
      </c>
      <c r="C70" s="63" t="s">
        <v>81</v>
      </c>
      <c r="D70" s="64" t="s">
        <v>477</v>
      </c>
      <c r="E70" s="66" t="s">
        <v>804</v>
      </c>
      <c r="F70" s="24">
        <v>467.5</v>
      </c>
      <c r="G70" s="25">
        <v>1</v>
      </c>
      <c r="H70" s="17">
        <f t="shared" si="0"/>
        <v>467.5</v>
      </c>
      <c r="I70" s="11"/>
      <c r="J70" s="23">
        <f t="shared" si="1"/>
        <v>62</v>
      </c>
      <c r="K70" s="18" t="str">
        <f t="shared" si="2"/>
        <v>Вкладыши ГАЗ-24, УАЗ шатунные 0,25</v>
      </c>
      <c r="L70" s="19" t="str">
        <f t="shared" si="3"/>
        <v>ВК-24-1000104-ВР</v>
      </c>
      <c r="M70" s="20" t="str">
        <f t="shared" si="4"/>
        <v>компл</v>
      </c>
      <c r="N70" s="21">
        <f t="shared" si="5"/>
        <v>467.5</v>
      </c>
      <c r="O70" s="22"/>
      <c r="P70" s="20">
        <v>1</v>
      </c>
      <c r="Q70" s="10">
        <f t="shared" si="6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ht="30" x14ac:dyDescent="0.25">
      <c r="B71" s="16">
        <f t="shared" si="7"/>
        <v>63</v>
      </c>
      <c r="C71" s="63" t="s">
        <v>82</v>
      </c>
      <c r="D71" s="64" t="s">
        <v>478</v>
      </c>
      <c r="E71" s="66" t="s">
        <v>804</v>
      </c>
      <c r="F71" s="24">
        <v>178.75</v>
      </c>
      <c r="G71" s="25">
        <v>1</v>
      </c>
      <c r="H71" s="17">
        <f t="shared" si="0"/>
        <v>178.75</v>
      </c>
      <c r="I71" s="11"/>
      <c r="J71" s="23">
        <f t="shared" si="1"/>
        <v>63</v>
      </c>
      <c r="K71" s="18" t="str">
        <f t="shared" si="2"/>
        <v>Вкладыши ГАЗ-24, УАЗ шатунные 0,5</v>
      </c>
      <c r="L71" s="19" t="str">
        <f t="shared" si="3"/>
        <v>24-1000104-250</v>
      </c>
      <c r="M71" s="20" t="str">
        <f t="shared" si="4"/>
        <v>компл</v>
      </c>
      <c r="N71" s="21">
        <f t="shared" si="5"/>
        <v>178.75</v>
      </c>
      <c r="O71" s="22"/>
      <c r="P71" s="20">
        <v>1</v>
      </c>
      <c r="Q71" s="10">
        <f t="shared" si="6"/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ht="30" x14ac:dyDescent="0.25">
      <c r="B72" s="16">
        <f t="shared" si="7"/>
        <v>64</v>
      </c>
      <c r="C72" s="63" t="s">
        <v>83</v>
      </c>
      <c r="D72" s="64" t="s">
        <v>479</v>
      </c>
      <c r="E72" s="66" t="s">
        <v>804</v>
      </c>
      <c r="F72" s="24">
        <v>340.08</v>
      </c>
      <c r="G72" s="25">
        <v>1</v>
      </c>
      <c r="H72" s="17">
        <f t="shared" si="0"/>
        <v>340.08</v>
      </c>
      <c r="I72" s="11"/>
      <c r="J72" s="23">
        <f t="shared" si="1"/>
        <v>64</v>
      </c>
      <c r="K72" s="18" t="str">
        <f t="shared" si="2"/>
        <v>Вкладыши ГАЗ-24, УАЗ шатунные 0,75</v>
      </c>
      <c r="L72" s="19" t="str">
        <f t="shared" si="3"/>
        <v>ВК-24-1000104-ЕР</v>
      </c>
      <c r="M72" s="20" t="str">
        <f t="shared" si="4"/>
        <v>компл</v>
      </c>
      <c r="N72" s="21">
        <f t="shared" si="5"/>
        <v>340.08</v>
      </c>
      <c r="O72" s="22"/>
      <c r="P72" s="20">
        <v>1</v>
      </c>
      <c r="Q72" s="10">
        <f t="shared" si="6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30" x14ac:dyDescent="0.25">
      <c r="B73" s="16">
        <f t="shared" si="7"/>
        <v>65</v>
      </c>
      <c r="C73" s="63" t="s">
        <v>84</v>
      </c>
      <c r="D73" s="64" t="s">
        <v>480</v>
      </c>
      <c r="E73" s="66" t="s">
        <v>804</v>
      </c>
      <c r="F73" s="16">
        <v>183.33</v>
      </c>
      <c r="G73" s="25">
        <v>1</v>
      </c>
      <c r="H73" s="17">
        <f t="shared" si="0"/>
        <v>183.33</v>
      </c>
      <c r="I73" s="11"/>
      <c r="J73" s="23">
        <f t="shared" si="1"/>
        <v>65</v>
      </c>
      <c r="K73" s="18" t="str">
        <f t="shared" si="2"/>
        <v>Вкладыши ГАЗ-24, УАЗ шатунные 1,0</v>
      </c>
      <c r="L73" s="19" t="str">
        <f t="shared" si="3"/>
        <v xml:space="preserve">ВК-24-1000104-ЖР </v>
      </c>
      <c r="M73" s="20" t="str">
        <f t="shared" si="4"/>
        <v>компл</v>
      </c>
      <c r="N73" s="21">
        <f t="shared" si="5"/>
        <v>183.33</v>
      </c>
      <c r="O73" s="22"/>
      <c r="P73" s="20">
        <v>1</v>
      </c>
      <c r="Q73" s="10">
        <f t="shared" si="6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ht="30" x14ac:dyDescent="0.25">
      <c r="B74" s="16">
        <f t="shared" si="7"/>
        <v>66</v>
      </c>
      <c r="C74" s="63" t="s">
        <v>85</v>
      </c>
      <c r="D74" s="64" t="s">
        <v>481</v>
      </c>
      <c r="E74" s="66" t="s">
        <v>804</v>
      </c>
      <c r="F74" s="16">
        <v>217.25</v>
      </c>
      <c r="G74" s="25">
        <v>1</v>
      </c>
      <c r="H74" s="17">
        <f t="shared" ref="H74:H137" si="8">F74*G74</f>
        <v>217.25</v>
      </c>
      <c r="I74" s="11"/>
      <c r="J74" s="23">
        <f t="shared" ref="J74:J137" si="9">B74</f>
        <v>66</v>
      </c>
      <c r="K74" s="18" t="str">
        <f t="shared" ref="K74:K137" si="10">C74</f>
        <v>Вкладыши ГАЗ-24, УАЗ шатунные 1,25</v>
      </c>
      <c r="L74" s="19" t="str">
        <f t="shared" ref="L74:L137" si="11">D74</f>
        <v>ВК-24-1000104-ИР</v>
      </c>
      <c r="M74" s="20" t="str">
        <f t="shared" ref="M74:M137" si="12">E74</f>
        <v>компл</v>
      </c>
      <c r="N74" s="21">
        <f t="shared" ref="N74:N137" si="13">F74</f>
        <v>217.25</v>
      </c>
      <c r="O74" s="22"/>
      <c r="P74" s="20">
        <v>1</v>
      </c>
      <c r="Q74" s="10">
        <f t="shared" ref="Q74:Q137" si="14">O74*P74</f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ht="45" x14ac:dyDescent="0.25">
      <c r="B75" s="16">
        <f t="shared" si="7"/>
        <v>67</v>
      </c>
      <c r="C75" s="63" t="s">
        <v>86</v>
      </c>
      <c r="D75" s="64" t="s">
        <v>482</v>
      </c>
      <c r="E75" s="66" t="s">
        <v>803</v>
      </c>
      <c r="F75" s="16">
        <v>253</v>
      </c>
      <c r="G75" s="25">
        <v>1</v>
      </c>
      <c r="H75" s="17">
        <f t="shared" si="8"/>
        <v>253</v>
      </c>
      <c r="I75" s="11"/>
      <c r="J75" s="23">
        <f t="shared" si="9"/>
        <v>67</v>
      </c>
      <c r="K75" s="18" t="str">
        <f t="shared" si="10"/>
        <v>Втулка сальника ступицы  УАЗ-3151,469 зад. и пер. моста (редукторный)</v>
      </c>
      <c r="L75" s="19" t="str">
        <f t="shared" si="11"/>
        <v>469-2407165</v>
      </c>
      <c r="M75" s="20" t="str">
        <f t="shared" si="12"/>
        <v>шт</v>
      </c>
      <c r="N75" s="21">
        <f t="shared" si="13"/>
        <v>253</v>
      </c>
      <c r="O75" s="22"/>
      <c r="P75" s="20">
        <v>1</v>
      </c>
      <c r="Q75" s="10">
        <f t="shared" si="14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ht="30" x14ac:dyDescent="0.25">
      <c r="B76" s="16">
        <f t="shared" si="7"/>
        <v>68</v>
      </c>
      <c r="C76" s="63" t="s">
        <v>87</v>
      </c>
      <c r="D76" s="64" t="s">
        <v>483</v>
      </c>
      <c r="E76" s="66" t="s">
        <v>803</v>
      </c>
      <c r="F76" s="24">
        <v>127.42</v>
      </c>
      <c r="G76" s="25">
        <v>1</v>
      </c>
      <c r="H76" s="17">
        <f t="shared" si="8"/>
        <v>127.42</v>
      </c>
      <c r="I76" s="11"/>
      <c r="J76" s="23">
        <f t="shared" si="9"/>
        <v>68</v>
      </c>
      <c r="K76" s="18" t="str">
        <f t="shared" si="10"/>
        <v>Кольцо сальника ступицы УАЗ-3163, 3151, 3741 "УАЗ"</v>
      </c>
      <c r="L76" s="19" t="str">
        <f t="shared" si="11"/>
        <v xml:space="preserve">69-2401025               </v>
      </c>
      <c r="M76" s="20" t="str">
        <f t="shared" si="12"/>
        <v>шт</v>
      </c>
      <c r="N76" s="21">
        <f t="shared" si="13"/>
        <v>127.42</v>
      </c>
      <c r="O76" s="22"/>
      <c r="P76" s="20">
        <v>1</v>
      </c>
      <c r="Q76" s="10">
        <f t="shared" si="14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x14ac:dyDescent="0.25">
      <c r="B77" s="16">
        <f t="shared" si="7"/>
        <v>69</v>
      </c>
      <c r="C77" s="63" t="s">
        <v>88</v>
      </c>
      <c r="D77" s="64" t="s">
        <v>484</v>
      </c>
      <c r="E77" s="66" t="s">
        <v>803</v>
      </c>
      <c r="F77" s="24">
        <v>55</v>
      </c>
      <c r="G77" s="25">
        <v>1</v>
      </c>
      <c r="H77" s="17">
        <f t="shared" si="8"/>
        <v>55</v>
      </c>
      <c r="I77" s="11"/>
      <c r="J77" s="23">
        <f t="shared" si="9"/>
        <v>69</v>
      </c>
      <c r="K77" s="18" t="str">
        <f t="shared" si="10"/>
        <v>Втулка шатуна ГАЗ, УАЗ</v>
      </c>
      <c r="L77" s="19" t="str">
        <f t="shared" si="11"/>
        <v>21-1004052</v>
      </c>
      <c r="M77" s="20" t="str">
        <f t="shared" si="12"/>
        <v>шт</v>
      </c>
      <c r="N77" s="21">
        <f t="shared" si="13"/>
        <v>55</v>
      </c>
      <c r="O77" s="22"/>
      <c r="P77" s="20">
        <v>1</v>
      </c>
      <c r="Q77" s="10">
        <f t="shared" si="14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ht="45" x14ac:dyDescent="0.25">
      <c r="B78" s="16">
        <f t="shared" si="7"/>
        <v>70</v>
      </c>
      <c r="C78" s="63" t="s">
        <v>89</v>
      </c>
      <c r="D78" s="64" t="s">
        <v>485</v>
      </c>
      <c r="E78" s="66" t="s">
        <v>804</v>
      </c>
      <c r="F78" s="24">
        <v>59.58</v>
      </c>
      <c r="G78" s="25">
        <v>1</v>
      </c>
      <c r="H78" s="17">
        <f t="shared" si="8"/>
        <v>59.58</v>
      </c>
      <c r="I78" s="11"/>
      <c r="J78" s="23">
        <f t="shared" si="9"/>
        <v>70</v>
      </c>
      <c r="K78" s="18" t="str">
        <f t="shared" si="10"/>
        <v>Втулка стартера ГАЗ-24, ГАЗ-53, УАЗ мал. стартер 2шт</v>
      </c>
      <c r="L78" s="19" t="str">
        <f t="shared" si="11"/>
        <v>СТ21-3708601</v>
      </c>
      <c r="M78" s="20" t="str">
        <f t="shared" si="12"/>
        <v>компл</v>
      </c>
      <c r="N78" s="21">
        <f t="shared" si="13"/>
        <v>59.58</v>
      </c>
      <c r="O78" s="22"/>
      <c r="P78" s="20">
        <v>1</v>
      </c>
      <c r="Q78" s="10">
        <f t="shared" si="14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45" x14ac:dyDescent="0.25">
      <c r="B79" s="16">
        <f t="shared" si="7"/>
        <v>71</v>
      </c>
      <c r="C79" s="63" t="s">
        <v>90</v>
      </c>
      <c r="D79" s="64" t="s">
        <v>486</v>
      </c>
      <c r="E79" s="66" t="s">
        <v>803</v>
      </c>
      <c r="F79" s="24">
        <v>99.92</v>
      </c>
      <c r="G79" s="25">
        <v>1</v>
      </c>
      <c r="H79" s="17">
        <f t="shared" si="8"/>
        <v>99.92</v>
      </c>
      <c r="I79" s="11"/>
      <c r="J79" s="23">
        <f t="shared" si="9"/>
        <v>71</v>
      </c>
      <c r="K79" s="18" t="str">
        <f t="shared" si="10"/>
        <v>Выключатель аварийной сигнализации 6конт ВАЗ, М412</v>
      </c>
      <c r="L79" s="19" t="str">
        <f t="shared" si="11"/>
        <v>245.3710-02</v>
      </c>
      <c r="M79" s="20" t="str">
        <f t="shared" si="12"/>
        <v>шт</v>
      </c>
      <c r="N79" s="21">
        <f t="shared" si="13"/>
        <v>99.92</v>
      </c>
      <c r="O79" s="22"/>
      <c r="P79" s="20">
        <v>1</v>
      </c>
      <c r="Q79" s="10">
        <f t="shared" si="14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30" x14ac:dyDescent="0.25">
      <c r="B80" s="16">
        <f t="shared" si="7"/>
        <v>72</v>
      </c>
      <c r="C80" s="63" t="s">
        <v>91</v>
      </c>
      <c r="D80" s="64" t="s">
        <v>487</v>
      </c>
      <c r="E80" s="66" t="s">
        <v>803</v>
      </c>
      <c r="F80" s="24">
        <v>238.33</v>
      </c>
      <c r="G80" s="25">
        <v>1</v>
      </c>
      <c r="H80" s="17">
        <f t="shared" si="8"/>
        <v>238.33</v>
      </c>
      <c r="I80" s="11"/>
      <c r="J80" s="23">
        <f t="shared" si="9"/>
        <v>72</v>
      </c>
      <c r="K80" s="18" t="str">
        <f t="shared" si="10"/>
        <v>Выключатель массы тумблер</v>
      </c>
      <c r="L80" s="19" t="str">
        <f t="shared" si="11"/>
        <v>ВК318Б У-ХЛ</v>
      </c>
      <c r="M80" s="20" t="str">
        <f t="shared" si="12"/>
        <v>шт</v>
      </c>
      <c r="N80" s="21">
        <f t="shared" si="13"/>
        <v>238.33</v>
      </c>
      <c r="O80" s="22"/>
      <c r="P80" s="20">
        <v>1</v>
      </c>
      <c r="Q80" s="10">
        <f t="shared" si="14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ht="30" x14ac:dyDescent="0.25">
      <c r="B81" s="16">
        <f t="shared" si="7"/>
        <v>73</v>
      </c>
      <c r="C81" s="63" t="s">
        <v>92</v>
      </c>
      <c r="D81" s="64" t="s">
        <v>488</v>
      </c>
      <c r="E81" s="66" t="s">
        <v>803</v>
      </c>
      <c r="F81" s="24">
        <v>229.17</v>
      </c>
      <c r="G81" s="25">
        <v>1</v>
      </c>
      <c r="H81" s="17">
        <f t="shared" si="8"/>
        <v>229.17</v>
      </c>
      <c r="I81" s="11"/>
      <c r="J81" s="23">
        <f t="shared" si="9"/>
        <v>73</v>
      </c>
      <c r="K81" s="18" t="str">
        <f t="shared" si="10"/>
        <v>Выключатель массы кнопка метал.</v>
      </c>
      <c r="L81" s="19" t="str">
        <f t="shared" si="11"/>
        <v xml:space="preserve">ВК318                    </v>
      </c>
      <c r="M81" s="20" t="str">
        <f t="shared" si="12"/>
        <v>шт</v>
      </c>
      <c r="N81" s="21">
        <f t="shared" si="13"/>
        <v>229.17</v>
      </c>
      <c r="O81" s="22"/>
      <c r="P81" s="20">
        <v>1</v>
      </c>
      <c r="Q81" s="10">
        <f t="shared" si="14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ht="45" x14ac:dyDescent="0.25">
      <c r="B82" s="16">
        <f t="shared" si="7"/>
        <v>74</v>
      </c>
      <c r="C82" s="63" t="s">
        <v>93</v>
      </c>
      <c r="D82" s="64" t="s">
        <v>489</v>
      </c>
      <c r="E82" s="66" t="s">
        <v>803</v>
      </c>
      <c r="F82" s="24">
        <v>355.67</v>
      </c>
      <c r="G82" s="25">
        <v>1</v>
      </c>
      <c r="H82" s="17">
        <f t="shared" si="8"/>
        <v>355.67</v>
      </c>
      <c r="I82" s="11"/>
      <c r="J82" s="23">
        <f t="shared" si="9"/>
        <v>74</v>
      </c>
      <c r="K82" s="18" t="str">
        <f t="shared" si="10"/>
        <v>Регулятор освещения приборов ВАЗ-2108-99, 21213, УАЗ-3160</v>
      </c>
      <c r="L82" s="19" t="str">
        <f t="shared" si="11"/>
        <v>62.3710</v>
      </c>
      <c r="M82" s="20" t="str">
        <f t="shared" si="12"/>
        <v>шт</v>
      </c>
      <c r="N82" s="21">
        <f t="shared" si="13"/>
        <v>355.67</v>
      </c>
      <c r="O82" s="22"/>
      <c r="P82" s="20">
        <v>1</v>
      </c>
      <c r="Q82" s="10">
        <f t="shared" si="14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2:27" ht="45" x14ac:dyDescent="0.25">
      <c r="B83" s="16">
        <f t="shared" si="7"/>
        <v>75</v>
      </c>
      <c r="C83" s="63" t="s">
        <v>94</v>
      </c>
      <c r="D83" s="64" t="s">
        <v>490</v>
      </c>
      <c r="E83" s="66" t="s">
        <v>803</v>
      </c>
      <c r="F83" s="24">
        <v>22.92</v>
      </c>
      <c r="G83" s="25">
        <v>1</v>
      </c>
      <c r="H83" s="17">
        <f t="shared" si="8"/>
        <v>22.92</v>
      </c>
      <c r="I83" s="11"/>
      <c r="J83" s="23">
        <f t="shared" si="9"/>
        <v>75</v>
      </c>
      <c r="K83" s="18" t="str">
        <f t="shared" si="10"/>
        <v>Гайка коллектора ГАЗ 24, УАЗ, 53  латунь (10*1,0*14*8)</v>
      </c>
      <c r="L83" s="19" t="str">
        <f t="shared" si="11"/>
        <v xml:space="preserve">Г10*1,0*14*8             </v>
      </c>
      <c r="M83" s="20" t="str">
        <f t="shared" si="12"/>
        <v>шт</v>
      </c>
      <c r="N83" s="21">
        <f t="shared" si="13"/>
        <v>22.92</v>
      </c>
      <c r="O83" s="22"/>
      <c r="P83" s="20">
        <v>1</v>
      </c>
      <c r="Q83" s="10">
        <f t="shared" si="14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2:27" ht="30" x14ac:dyDescent="0.25">
      <c r="B84" s="16">
        <f t="shared" si="7"/>
        <v>76</v>
      </c>
      <c r="C84" s="63" t="s">
        <v>95</v>
      </c>
      <c r="D84" s="64" t="s">
        <v>491</v>
      </c>
      <c r="E84" s="66" t="s">
        <v>803</v>
      </c>
      <c r="F84" s="24">
        <v>5819</v>
      </c>
      <c r="G84" s="25">
        <v>1</v>
      </c>
      <c r="H84" s="17">
        <f t="shared" si="8"/>
        <v>5819</v>
      </c>
      <c r="I84" s="11"/>
      <c r="J84" s="23">
        <f t="shared" si="9"/>
        <v>76</v>
      </c>
      <c r="K84" s="18" t="str">
        <f t="shared" si="10"/>
        <v>Генератор 40524, 40904 Евро-3 6руч 14V 90A</v>
      </c>
      <c r="L84" s="19" t="str">
        <f t="shared" si="11"/>
        <v>3212.3771-10</v>
      </c>
      <c r="M84" s="20" t="str">
        <f t="shared" si="12"/>
        <v>шт</v>
      </c>
      <c r="N84" s="21">
        <f t="shared" si="13"/>
        <v>5819</v>
      </c>
      <c r="O84" s="22"/>
      <c r="P84" s="20">
        <v>1</v>
      </c>
      <c r="Q84" s="10">
        <f t="shared" si="14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2:27" ht="60" x14ac:dyDescent="0.25">
      <c r="B85" s="16">
        <f t="shared" si="7"/>
        <v>77</v>
      </c>
      <c r="C85" s="63" t="s">
        <v>96</v>
      </c>
      <c r="D85" s="64" t="s">
        <v>492</v>
      </c>
      <c r="E85" s="66" t="s">
        <v>803</v>
      </c>
      <c r="F85" s="24">
        <v>6480.83</v>
      </c>
      <c r="G85" s="25">
        <v>1</v>
      </c>
      <c r="H85" s="17">
        <f t="shared" si="8"/>
        <v>6480.83</v>
      </c>
      <c r="I85" s="11"/>
      <c r="J85" s="23">
        <f t="shared" si="9"/>
        <v>77</v>
      </c>
      <c r="K85" s="18" t="str">
        <f t="shared" si="10"/>
        <v>Генератор ГАЗель Бизнес УМЗ-4216, УАЗ УМЗ-4213 инжектор. 1руч 13мм 14В  90А</v>
      </c>
      <c r="L85" s="19" t="str">
        <f t="shared" si="11"/>
        <v xml:space="preserve">3282М.3771               </v>
      </c>
      <c r="M85" s="20" t="str">
        <f t="shared" si="12"/>
        <v>шт</v>
      </c>
      <c r="N85" s="21">
        <f t="shared" si="13"/>
        <v>6480.83</v>
      </c>
      <c r="O85" s="22"/>
      <c r="P85" s="20">
        <v>1</v>
      </c>
      <c r="Q85" s="10">
        <f t="shared" si="14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2:27" ht="45" x14ac:dyDescent="0.25">
      <c r="B86" s="16">
        <f t="shared" si="7"/>
        <v>78</v>
      </c>
      <c r="C86" s="63" t="s">
        <v>97</v>
      </c>
      <c r="D86" s="64" t="s">
        <v>493</v>
      </c>
      <c r="E86" s="66" t="s">
        <v>803</v>
      </c>
      <c r="F86" s="16">
        <v>5591.67</v>
      </c>
      <c r="G86" s="25">
        <v>1</v>
      </c>
      <c r="H86" s="17">
        <f t="shared" si="8"/>
        <v>5591.67</v>
      </c>
      <c r="I86" s="11"/>
      <c r="J86" s="23">
        <f t="shared" si="9"/>
        <v>78</v>
      </c>
      <c r="K86" s="18" t="str">
        <f t="shared" si="10"/>
        <v>Генератор УАЗ УМЗ-4178.10, 4218.10 1руч. 14В, 65А</v>
      </c>
      <c r="L86" s="19" t="str">
        <f t="shared" si="11"/>
        <v>161.3771</v>
      </c>
      <c r="M86" s="20" t="str">
        <f t="shared" si="12"/>
        <v>шт</v>
      </c>
      <c r="N86" s="21">
        <f t="shared" si="13"/>
        <v>5591.67</v>
      </c>
      <c r="O86" s="22"/>
      <c r="P86" s="20">
        <v>1</v>
      </c>
      <c r="Q86" s="10">
        <f t="shared" si="14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2:27" ht="45" x14ac:dyDescent="0.25">
      <c r="B87" s="16">
        <f t="shared" si="7"/>
        <v>79</v>
      </c>
      <c r="C87" s="63" t="s">
        <v>98</v>
      </c>
      <c r="D87" s="64" t="s">
        <v>494</v>
      </c>
      <c r="E87" s="66" t="s">
        <v>803</v>
      </c>
      <c r="F87" s="16">
        <v>4798.75</v>
      </c>
      <c r="G87" s="25">
        <v>1</v>
      </c>
      <c r="H87" s="17">
        <f t="shared" si="8"/>
        <v>4798.75</v>
      </c>
      <c r="I87" s="11"/>
      <c r="J87" s="23">
        <f t="shared" si="9"/>
        <v>79</v>
      </c>
      <c r="K87" s="18" t="str">
        <f t="shared" si="10"/>
        <v>Генератор УАЗ УМЗ-4178.10, 4218.10 1руч. 55А (тахометр)</v>
      </c>
      <c r="L87" s="19" t="str">
        <f t="shared" si="11"/>
        <v>6651.3701</v>
      </c>
      <c r="M87" s="20" t="str">
        <f t="shared" si="12"/>
        <v>шт</v>
      </c>
      <c r="N87" s="21">
        <f t="shared" si="13"/>
        <v>4798.75</v>
      </c>
      <c r="O87" s="22"/>
      <c r="P87" s="20">
        <v>1</v>
      </c>
      <c r="Q87" s="10">
        <f t="shared" si="14"/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2:27" ht="30" x14ac:dyDescent="0.25">
      <c r="B88" s="16">
        <f t="shared" si="7"/>
        <v>80</v>
      </c>
      <c r="C88" s="63" t="s">
        <v>99</v>
      </c>
      <c r="D88" s="64" t="s">
        <v>495</v>
      </c>
      <c r="E88" s="66" t="s">
        <v>803</v>
      </c>
      <c r="F88" s="16">
        <v>4862.92</v>
      </c>
      <c r="G88" s="25">
        <v>1</v>
      </c>
      <c r="H88" s="17">
        <f t="shared" si="8"/>
        <v>4862.92</v>
      </c>
      <c r="I88" s="11"/>
      <c r="J88" s="23">
        <f t="shared" si="9"/>
        <v>80</v>
      </c>
      <c r="K88" s="18" t="str">
        <f t="shared" si="10"/>
        <v>Генератор УАЗ ЗМЗ-4021.10 2руч. 55А</v>
      </c>
      <c r="L88" s="19" t="str">
        <f t="shared" si="11"/>
        <v>6631.3701-01</v>
      </c>
      <c r="M88" s="20" t="str">
        <f t="shared" si="12"/>
        <v>шт</v>
      </c>
      <c r="N88" s="21">
        <f t="shared" si="13"/>
        <v>4862.92</v>
      </c>
      <c r="O88" s="22"/>
      <c r="P88" s="20">
        <v>1</v>
      </c>
      <c r="Q88" s="10">
        <f t="shared" si="14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2:27" x14ac:dyDescent="0.25">
      <c r="B89" s="16">
        <f t="shared" si="7"/>
        <v>81</v>
      </c>
      <c r="C89" s="63" t="s">
        <v>100</v>
      </c>
      <c r="D89" s="64" t="s">
        <v>496</v>
      </c>
      <c r="E89" s="66" t="s">
        <v>803</v>
      </c>
      <c r="F89" s="16">
        <v>2154.17</v>
      </c>
      <c r="G89" s="25">
        <v>1</v>
      </c>
      <c r="H89" s="17">
        <f t="shared" si="8"/>
        <v>2154.17</v>
      </c>
      <c r="I89" s="11"/>
      <c r="J89" s="23">
        <f t="shared" si="9"/>
        <v>81</v>
      </c>
      <c r="K89" s="18" t="str">
        <f t="shared" si="10"/>
        <v>Гидромуфта УАЗ</v>
      </c>
      <c r="L89" s="19" t="str">
        <f t="shared" si="11"/>
        <v xml:space="preserve">3741-1308070-02          </v>
      </c>
      <c r="M89" s="20" t="str">
        <f t="shared" si="12"/>
        <v>шт</v>
      </c>
      <c r="N89" s="21">
        <f t="shared" si="13"/>
        <v>2154.17</v>
      </c>
      <c r="O89" s="22"/>
      <c r="P89" s="20">
        <v>1</v>
      </c>
      <c r="Q89" s="10">
        <f t="shared" si="14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2:27" ht="30" x14ac:dyDescent="0.25">
      <c r="B90" s="16">
        <f t="shared" si="7"/>
        <v>82</v>
      </c>
      <c r="C90" s="63" t="s">
        <v>101</v>
      </c>
      <c r="D90" s="64" t="s">
        <v>497</v>
      </c>
      <c r="E90" s="66" t="s">
        <v>803</v>
      </c>
      <c r="F90" s="16">
        <v>1145.83</v>
      </c>
      <c r="G90" s="25">
        <v>1</v>
      </c>
      <c r="H90" s="17">
        <f t="shared" si="8"/>
        <v>1145.83</v>
      </c>
      <c r="I90" s="11"/>
      <c r="J90" s="23">
        <f t="shared" si="9"/>
        <v>82</v>
      </c>
      <c r="K90" s="18" t="str">
        <f t="shared" si="10"/>
        <v>Глушитель УАЗ-3151, 3741 н/о</v>
      </c>
      <c r="L90" s="19" t="str">
        <f t="shared" si="11"/>
        <v>3151-1201010</v>
      </c>
      <c r="M90" s="20" t="str">
        <f t="shared" si="12"/>
        <v>шт</v>
      </c>
      <c r="N90" s="21">
        <f t="shared" si="13"/>
        <v>1145.83</v>
      </c>
      <c r="O90" s="22"/>
      <c r="P90" s="20">
        <v>1</v>
      </c>
      <c r="Q90" s="10">
        <f t="shared" si="14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2:27" x14ac:dyDescent="0.25">
      <c r="B91" s="16">
        <f t="shared" si="7"/>
        <v>83</v>
      </c>
      <c r="C91" s="63" t="s">
        <v>102</v>
      </c>
      <c r="D91" s="64" t="s">
        <v>498</v>
      </c>
      <c r="E91" s="66" t="s">
        <v>803</v>
      </c>
      <c r="F91" s="16">
        <v>980.83</v>
      </c>
      <c r="G91" s="25">
        <v>1</v>
      </c>
      <c r="H91" s="17">
        <f t="shared" si="8"/>
        <v>980.83</v>
      </c>
      <c r="I91" s="11"/>
      <c r="J91" s="23">
        <f t="shared" si="9"/>
        <v>83</v>
      </c>
      <c r="K91" s="18" t="str">
        <f t="shared" si="10"/>
        <v>Глушитель УАЗ-452 с/о</v>
      </c>
      <c r="L91" s="19" t="str">
        <f t="shared" si="11"/>
        <v>452-1200012</v>
      </c>
      <c r="M91" s="20" t="str">
        <f t="shared" si="12"/>
        <v>шт</v>
      </c>
      <c r="N91" s="21">
        <f t="shared" si="13"/>
        <v>980.83</v>
      </c>
      <c r="O91" s="22"/>
      <c r="P91" s="20">
        <v>1</v>
      </c>
      <c r="Q91" s="10">
        <f t="shared" si="14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2:27" ht="45" x14ac:dyDescent="0.25">
      <c r="B92" s="16">
        <f t="shared" si="7"/>
        <v>84</v>
      </c>
      <c r="C92" s="63" t="s">
        <v>103</v>
      </c>
      <c r="D92" s="64" t="s">
        <v>499</v>
      </c>
      <c r="E92" s="66" t="s">
        <v>803</v>
      </c>
      <c r="F92" s="16">
        <v>550</v>
      </c>
      <c r="G92" s="25">
        <v>1</v>
      </c>
      <c r="H92" s="17">
        <f t="shared" si="8"/>
        <v>550</v>
      </c>
      <c r="I92" s="11"/>
      <c r="J92" s="23">
        <f t="shared" si="9"/>
        <v>84</v>
      </c>
      <c r="K92" s="18" t="str">
        <f t="shared" si="10"/>
        <v>Датчик скорости УАЗ 6 импульсн. с проводом квадрат.разъем</v>
      </c>
      <c r="L92" s="19" t="str">
        <f t="shared" si="11"/>
        <v xml:space="preserve">46.3843                  </v>
      </c>
      <c r="M92" s="20" t="str">
        <f t="shared" si="12"/>
        <v>шт</v>
      </c>
      <c r="N92" s="21">
        <f t="shared" si="13"/>
        <v>550</v>
      </c>
      <c r="O92" s="22"/>
      <c r="P92" s="20">
        <v>1</v>
      </c>
      <c r="Q92" s="10">
        <f t="shared" si="14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2:27" ht="45" x14ac:dyDescent="0.25">
      <c r="B93" s="16">
        <f t="shared" si="7"/>
        <v>85</v>
      </c>
      <c r="C93" s="63" t="s">
        <v>104</v>
      </c>
      <c r="D93" s="64" t="s">
        <v>500</v>
      </c>
      <c r="E93" s="66" t="s">
        <v>803</v>
      </c>
      <c r="F93" s="16">
        <v>73.33</v>
      </c>
      <c r="G93" s="25">
        <v>1</v>
      </c>
      <c r="H93" s="17">
        <f t="shared" si="8"/>
        <v>73.33</v>
      </c>
      <c r="I93" s="11"/>
      <c r="J93" s="23">
        <f t="shared" si="9"/>
        <v>85</v>
      </c>
      <c r="K93" s="18" t="str">
        <f t="shared" si="10"/>
        <v>Датчик давл. масла аварийный ГАЗ, УАЗ штекер (аналог ММ111Д)</v>
      </c>
      <c r="L93" s="19" t="str">
        <f t="shared" si="11"/>
        <v>6012.3829</v>
      </c>
      <c r="M93" s="20" t="str">
        <f t="shared" si="12"/>
        <v>шт</v>
      </c>
      <c r="N93" s="21">
        <f t="shared" si="13"/>
        <v>73.33</v>
      </c>
      <c r="O93" s="22"/>
      <c r="P93" s="20">
        <v>1</v>
      </c>
      <c r="Q93" s="10">
        <f t="shared" si="14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2:27" ht="30" x14ac:dyDescent="0.25">
      <c r="B94" s="16">
        <f t="shared" si="7"/>
        <v>86</v>
      </c>
      <c r="C94" s="63" t="s">
        <v>105</v>
      </c>
      <c r="D94" s="64" t="s">
        <v>501</v>
      </c>
      <c r="E94" s="66" t="s">
        <v>803</v>
      </c>
      <c r="F94" s="16">
        <v>55</v>
      </c>
      <c r="G94" s="25">
        <v>1</v>
      </c>
      <c r="H94" s="17">
        <f t="shared" si="8"/>
        <v>55</v>
      </c>
      <c r="I94" s="11"/>
      <c r="J94" s="23">
        <f t="shared" si="9"/>
        <v>86</v>
      </c>
      <c r="K94" s="18" t="str">
        <f t="shared" si="10"/>
        <v>Датчик давл. масла аварийный ГАЗ, УАЗ болт</v>
      </c>
      <c r="L94" s="19" t="str">
        <f t="shared" si="11"/>
        <v>6002.3829</v>
      </c>
      <c r="M94" s="20" t="str">
        <f t="shared" si="12"/>
        <v>шт</v>
      </c>
      <c r="N94" s="21">
        <f t="shared" si="13"/>
        <v>55</v>
      </c>
      <c r="O94" s="22"/>
      <c r="P94" s="20">
        <v>1</v>
      </c>
      <c r="Q94" s="10">
        <f t="shared" si="14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2:27" ht="30" x14ac:dyDescent="0.25">
      <c r="B95" s="16">
        <f t="shared" si="7"/>
        <v>87</v>
      </c>
      <c r="C95" s="63" t="s">
        <v>106</v>
      </c>
      <c r="D95" s="64" t="s">
        <v>502</v>
      </c>
      <c r="E95" s="66" t="s">
        <v>803</v>
      </c>
      <c r="F95" s="16">
        <v>1210</v>
      </c>
      <c r="G95" s="25">
        <v>1</v>
      </c>
      <c r="H95" s="17">
        <f t="shared" si="8"/>
        <v>1210</v>
      </c>
      <c r="I95" s="11"/>
      <c r="J95" s="23">
        <f t="shared" si="9"/>
        <v>87</v>
      </c>
      <c r="K95" s="18" t="str">
        <f t="shared" si="10"/>
        <v>Датчик КПП УАЗ-3163 DYMOS заднего хода</v>
      </c>
      <c r="L95" s="19" t="str">
        <f t="shared" si="11"/>
        <v>3163-3710500</v>
      </c>
      <c r="M95" s="20" t="str">
        <f t="shared" si="12"/>
        <v>шт</v>
      </c>
      <c r="N95" s="21">
        <f t="shared" si="13"/>
        <v>1210</v>
      </c>
      <c r="O95" s="22"/>
      <c r="P95" s="20">
        <v>1</v>
      </c>
      <c r="Q95" s="10">
        <f t="shared" si="14"/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2:27" ht="30" x14ac:dyDescent="0.25">
      <c r="B96" s="16">
        <f t="shared" si="7"/>
        <v>88</v>
      </c>
      <c r="C96" s="63" t="s">
        <v>107</v>
      </c>
      <c r="D96" s="64" t="s">
        <v>503</v>
      </c>
      <c r="E96" s="66" t="s">
        <v>803</v>
      </c>
      <c r="F96" s="16">
        <v>68.75</v>
      </c>
      <c r="G96" s="25">
        <v>1</v>
      </c>
      <c r="H96" s="17">
        <f t="shared" si="8"/>
        <v>68.75</v>
      </c>
      <c r="I96" s="11"/>
      <c r="J96" s="23">
        <f t="shared" si="9"/>
        <v>88</v>
      </c>
      <c r="K96" s="18" t="str">
        <f t="shared" si="10"/>
        <v>Выключатель задн.хода ВАЗ 5ст, ГАЗ, УАЗ</v>
      </c>
      <c r="L96" s="19" t="str">
        <f t="shared" si="11"/>
        <v xml:space="preserve">ВК418 1302.3768          </v>
      </c>
      <c r="M96" s="20" t="str">
        <f t="shared" si="12"/>
        <v>шт</v>
      </c>
      <c r="N96" s="21">
        <f t="shared" si="13"/>
        <v>68.75</v>
      </c>
      <c r="O96" s="22"/>
      <c r="P96" s="20">
        <v>1</v>
      </c>
      <c r="Q96" s="10">
        <f t="shared" si="14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45" x14ac:dyDescent="0.25">
      <c r="B97" s="16">
        <f t="shared" si="7"/>
        <v>89</v>
      </c>
      <c r="C97" s="63" t="s">
        <v>108</v>
      </c>
      <c r="D97" s="64" t="s">
        <v>504</v>
      </c>
      <c r="E97" s="66" t="s">
        <v>803</v>
      </c>
      <c r="F97" s="16">
        <v>311.67</v>
      </c>
      <c r="G97" s="25">
        <v>1</v>
      </c>
      <c r="H97" s="17">
        <f t="shared" si="8"/>
        <v>311.67</v>
      </c>
      <c r="I97" s="11"/>
      <c r="J97" s="23">
        <f t="shared" si="9"/>
        <v>89</v>
      </c>
      <c r="K97" s="18" t="str">
        <f t="shared" si="10"/>
        <v>Датчик давл. масла ГАЗ-3309, ЗИЛ, МАЗ, ЯМЗ-238, 0-10</v>
      </c>
      <c r="L97" s="19" t="str">
        <f t="shared" si="11"/>
        <v>ММ355-3829010</v>
      </c>
      <c r="M97" s="20" t="str">
        <f t="shared" si="12"/>
        <v>шт</v>
      </c>
      <c r="N97" s="21">
        <f t="shared" si="13"/>
        <v>311.67</v>
      </c>
      <c r="O97" s="22"/>
      <c r="P97" s="20">
        <v>1</v>
      </c>
      <c r="Q97" s="10">
        <f t="shared" si="14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ht="30" x14ac:dyDescent="0.25">
      <c r="B98" s="16">
        <f t="shared" si="7"/>
        <v>90</v>
      </c>
      <c r="C98" s="63" t="s">
        <v>109</v>
      </c>
      <c r="D98" s="64" t="s">
        <v>505</v>
      </c>
      <c r="E98" s="66" t="s">
        <v>803</v>
      </c>
      <c r="F98" s="16">
        <v>6844.75</v>
      </c>
      <c r="G98" s="25">
        <v>1</v>
      </c>
      <c r="H98" s="17">
        <f t="shared" si="8"/>
        <v>6844.75</v>
      </c>
      <c r="I98" s="11"/>
      <c r="J98" s="23">
        <f t="shared" si="9"/>
        <v>90</v>
      </c>
      <c r="K98" s="18" t="str">
        <f t="shared" si="10"/>
        <v>ДМРВ УАЗ-315195, 3163 ЗМЗ-51432 Евро-4</v>
      </c>
      <c r="L98" s="19" t="str">
        <f t="shared" si="11"/>
        <v>0281006291</v>
      </c>
      <c r="M98" s="20" t="str">
        <f t="shared" si="12"/>
        <v>шт</v>
      </c>
      <c r="N98" s="21">
        <f t="shared" si="13"/>
        <v>6844.75</v>
      </c>
      <c r="O98" s="22"/>
      <c r="P98" s="20">
        <v>1</v>
      </c>
      <c r="Q98" s="10">
        <f t="shared" si="14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2:27" ht="45" x14ac:dyDescent="0.25">
      <c r="B99" s="16">
        <f t="shared" si="7"/>
        <v>91</v>
      </c>
      <c r="C99" s="63" t="s">
        <v>110</v>
      </c>
      <c r="D99" s="64" t="s">
        <v>506</v>
      </c>
      <c r="E99" s="66" t="s">
        <v>803</v>
      </c>
      <c r="F99" s="16">
        <v>247.5</v>
      </c>
      <c r="G99" s="25">
        <v>1</v>
      </c>
      <c r="H99" s="17">
        <f t="shared" si="8"/>
        <v>247.5</v>
      </c>
      <c r="I99" s="11"/>
      <c r="J99" s="23">
        <f t="shared" si="9"/>
        <v>91</v>
      </c>
      <c r="K99" s="18" t="str">
        <f t="shared" si="10"/>
        <v>Датчик дроссельной заслонки ЗМЗ-406, 409, УМЗ-4213, 4216</v>
      </c>
      <c r="L99" s="19" t="str">
        <f t="shared" si="11"/>
        <v>406-1130000</v>
      </c>
      <c r="M99" s="20" t="str">
        <f t="shared" si="12"/>
        <v>шт</v>
      </c>
      <c r="N99" s="21">
        <f t="shared" si="13"/>
        <v>247.5</v>
      </c>
      <c r="O99" s="22"/>
      <c r="P99" s="20">
        <v>1</v>
      </c>
      <c r="Q99" s="10">
        <f t="shared" si="14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2:27" ht="30" x14ac:dyDescent="0.25">
      <c r="B100" s="16">
        <f t="shared" si="7"/>
        <v>92</v>
      </c>
      <c r="C100" s="63" t="s">
        <v>111</v>
      </c>
      <c r="D100" s="64" t="s">
        <v>507</v>
      </c>
      <c r="E100" s="66" t="s">
        <v>803</v>
      </c>
      <c r="F100" s="16">
        <v>412.5</v>
      </c>
      <c r="G100" s="25">
        <v>1</v>
      </c>
      <c r="H100" s="17">
        <f t="shared" si="8"/>
        <v>412.5</v>
      </c>
      <c r="I100" s="11"/>
      <c r="J100" s="23">
        <f t="shared" si="9"/>
        <v>92</v>
      </c>
      <c r="K100" s="18" t="str">
        <f t="shared" si="10"/>
        <v>Датчик синхрон. и скор. вращ. 406дв</v>
      </c>
      <c r="L100" s="19" t="str">
        <f t="shared" si="11"/>
        <v>35.3847</v>
      </c>
      <c r="M100" s="20" t="str">
        <f t="shared" si="12"/>
        <v>шт</v>
      </c>
      <c r="N100" s="21">
        <f t="shared" si="13"/>
        <v>412.5</v>
      </c>
      <c r="O100" s="22"/>
      <c r="P100" s="20">
        <v>1</v>
      </c>
      <c r="Q100" s="10">
        <f t="shared" si="14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2:27" ht="30" x14ac:dyDescent="0.25">
      <c r="B101" s="16">
        <f t="shared" si="7"/>
        <v>93</v>
      </c>
      <c r="C101" s="63" t="s">
        <v>112</v>
      </c>
      <c r="D101" s="64" t="s">
        <v>508</v>
      </c>
      <c r="E101" s="66" t="s">
        <v>803</v>
      </c>
      <c r="F101" s="16">
        <v>129.25</v>
      </c>
      <c r="G101" s="25">
        <v>1</v>
      </c>
      <c r="H101" s="17">
        <f t="shared" si="8"/>
        <v>129.25</v>
      </c>
      <c r="I101" s="11"/>
      <c r="J101" s="23">
        <f t="shared" si="9"/>
        <v>93</v>
      </c>
      <c r="K101" s="18" t="str">
        <f t="shared" si="10"/>
        <v>Выключатель индикации трансмиссии КПП DYMOS</v>
      </c>
      <c r="L101" s="19" t="str">
        <f t="shared" si="11"/>
        <v>1342.3768</v>
      </c>
      <c r="M101" s="20" t="str">
        <f t="shared" si="12"/>
        <v>шт</v>
      </c>
      <c r="N101" s="21">
        <f t="shared" si="13"/>
        <v>129.25</v>
      </c>
      <c r="O101" s="22"/>
      <c r="P101" s="20">
        <v>1</v>
      </c>
      <c r="Q101" s="10">
        <f t="shared" si="14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2:27" ht="30" x14ac:dyDescent="0.25">
      <c r="B102" s="16">
        <f t="shared" si="7"/>
        <v>94</v>
      </c>
      <c r="C102" s="63" t="s">
        <v>111</v>
      </c>
      <c r="D102" s="64" t="s">
        <v>509</v>
      </c>
      <c r="E102" s="66" t="s">
        <v>803</v>
      </c>
      <c r="F102" s="16">
        <v>467.5</v>
      </c>
      <c r="G102" s="25">
        <v>1</v>
      </c>
      <c r="H102" s="17">
        <f t="shared" si="8"/>
        <v>467.5</v>
      </c>
      <c r="I102" s="11"/>
      <c r="J102" s="23">
        <f t="shared" si="9"/>
        <v>94</v>
      </c>
      <c r="K102" s="18" t="str">
        <f t="shared" si="10"/>
        <v>Датчик синхрон. и скор. вращ. 406дв</v>
      </c>
      <c r="L102" s="19" t="str">
        <f t="shared" si="11"/>
        <v>23.3847</v>
      </c>
      <c r="M102" s="20" t="str">
        <f t="shared" si="12"/>
        <v>шт</v>
      </c>
      <c r="N102" s="21">
        <f t="shared" si="13"/>
        <v>467.5</v>
      </c>
      <c r="O102" s="22"/>
      <c r="P102" s="20">
        <v>1</v>
      </c>
      <c r="Q102" s="10">
        <f t="shared" si="14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2:27" ht="45" x14ac:dyDescent="0.25">
      <c r="B103" s="16">
        <f t="shared" ref="B103:B166" si="15">B102+1</f>
        <v>95</v>
      </c>
      <c r="C103" s="63" t="s">
        <v>113</v>
      </c>
      <c r="D103" s="64" t="s">
        <v>510</v>
      </c>
      <c r="E103" s="66" t="s">
        <v>803</v>
      </c>
      <c r="F103" s="16">
        <v>123.75</v>
      </c>
      <c r="G103" s="25">
        <v>1</v>
      </c>
      <c r="H103" s="17">
        <f t="shared" si="8"/>
        <v>123.75</v>
      </c>
      <c r="I103" s="11"/>
      <c r="J103" s="23">
        <f t="shared" si="9"/>
        <v>95</v>
      </c>
      <c r="K103" s="18" t="str">
        <f t="shared" si="10"/>
        <v>Выключатель стоп-сигнала ВАЗ, ГАЗ, УАЗ, КАМАЗ мет</v>
      </c>
      <c r="L103" s="19" t="str">
        <f t="shared" si="11"/>
        <v>469-3720010</v>
      </c>
      <c r="M103" s="20" t="str">
        <f t="shared" si="12"/>
        <v>шт</v>
      </c>
      <c r="N103" s="21">
        <f t="shared" si="13"/>
        <v>123.75</v>
      </c>
      <c r="O103" s="22"/>
      <c r="P103" s="20">
        <v>1</v>
      </c>
      <c r="Q103" s="10">
        <f t="shared" si="14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2:27" ht="30" x14ac:dyDescent="0.25">
      <c r="B104" s="16">
        <f t="shared" si="15"/>
        <v>96</v>
      </c>
      <c r="C104" s="63" t="s">
        <v>114</v>
      </c>
      <c r="D104" s="64" t="s">
        <v>511</v>
      </c>
      <c r="E104" s="66" t="s">
        <v>803</v>
      </c>
      <c r="F104" s="16">
        <v>687.5</v>
      </c>
      <c r="G104" s="25">
        <v>1</v>
      </c>
      <c r="H104" s="17">
        <f t="shared" si="8"/>
        <v>687.5</v>
      </c>
      <c r="I104" s="11"/>
      <c r="J104" s="23">
        <f t="shared" si="9"/>
        <v>96</v>
      </c>
      <c r="K104" s="18" t="str">
        <f t="shared" si="10"/>
        <v>Датчик уровня топлива УАЗ-3741</v>
      </c>
      <c r="L104" s="19" t="str">
        <f t="shared" si="11"/>
        <v>6232.3827</v>
      </c>
      <c r="M104" s="20" t="str">
        <f t="shared" si="12"/>
        <v>шт</v>
      </c>
      <c r="N104" s="21">
        <f t="shared" si="13"/>
        <v>687.5</v>
      </c>
      <c r="O104" s="22"/>
      <c r="P104" s="20">
        <v>1</v>
      </c>
      <c r="Q104" s="10">
        <f t="shared" si="14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2:27" ht="45" x14ac:dyDescent="0.25">
      <c r="B105" s="16">
        <f t="shared" si="15"/>
        <v>97</v>
      </c>
      <c r="C105" s="63" t="s">
        <v>115</v>
      </c>
      <c r="D105" s="64" t="s">
        <v>512</v>
      </c>
      <c r="E105" s="66" t="s">
        <v>803</v>
      </c>
      <c r="F105" s="16">
        <v>6201.25</v>
      </c>
      <c r="G105" s="25">
        <v>1</v>
      </c>
      <c r="H105" s="17">
        <f t="shared" si="8"/>
        <v>6201.25</v>
      </c>
      <c r="I105" s="11"/>
      <c r="J105" s="23">
        <f t="shared" si="9"/>
        <v>97</v>
      </c>
      <c r="K105" s="18" t="str">
        <f t="shared" si="10"/>
        <v>Дверь УАЗ-3741 задка левая (с оконным проемом)</v>
      </c>
      <c r="L105" s="19" t="str">
        <f t="shared" si="11"/>
        <v>451А-6320015-11</v>
      </c>
      <c r="M105" s="20" t="str">
        <f t="shared" si="12"/>
        <v>шт</v>
      </c>
      <c r="N105" s="21">
        <f t="shared" si="13"/>
        <v>6201.25</v>
      </c>
      <c r="O105" s="22"/>
      <c r="P105" s="20">
        <v>1</v>
      </c>
      <c r="Q105" s="10">
        <f t="shared" si="14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2:27" ht="45" x14ac:dyDescent="0.25">
      <c r="B106" s="16">
        <f t="shared" si="15"/>
        <v>98</v>
      </c>
      <c r="C106" s="63" t="s">
        <v>116</v>
      </c>
      <c r="D106" s="64" t="s">
        <v>513</v>
      </c>
      <c r="E106" s="66" t="s">
        <v>803</v>
      </c>
      <c r="F106" s="16">
        <v>10103.5</v>
      </c>
      <c r="G106" s="25">
        <v>1</v>
      </c>
      <c r="H106" s="17">
        <f t="shared" si="8"/>
        <v>10103.5</v>
      </c>
      <c r="I106" s="11"/>
      <c r="J106" s="23">
        <f t="shared" si="9"/>
        <v>98</v>
      </c>
      <c r="K106" s="18" t="str">
        <f t="shared" si="10"/>
        <v>Дверь УАЗ-3741 задка правая (с оконным проемом)</v>
      </c>
      <c r="L106" s="19" t="str">
        <f t="shared" si="11"/>
        <v>451А-6320014-Б</v>
      </c>
      <c r="M106" s="20" t="str">
        <f t="shared" si="12"/>
        <v>шт</v>
      </c>
      <c r="N106" s="21">
        <f t="shared" si="13"/>
        <v>10103.5</v>
      </c>
      <c r="O106" s="22"/>
      <c r="P106" s="20">
        <v>1</v>
      </c>
      <c r="Q106" s="10">
        <f t="shared" si="14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2:27" ht="30" x14ac:dyDescent="0.25">
      <c r="B107" s="16">
        <f t="shared" si="15"/>
        <v>99</v>
      </c>
      <c r="C107" s="63" t="s">
        <v>117</v>
      </c>
      <c r="D107" s="64" t="s">
        <v>514</v>
      </c>
      <c r="E107" s="66" t="s">
        <v>803</v>
      </c>
      <c r="F107" s="24">
        <v>10633.33</v>
      </c>
      <c r="G107" s="25">
        <v>1</v>
      </c>
      <c r="H107" s="17">
        <f t="shared" si="8"/>
        <v>10633.33</v>
      </c>
      <c r="I107" s="11"/>
      <c r="J107" s="23">
        <f t="shared" si="9"/>
        <v>99</v>
      </c>
      <c r="K107" s="18" t="str">
        <f t="shared" si="10"/>
        <v>Дверь УАЗ-3741 передняя левая</v>
      </c>
      <c r="L107" s="19" t="str">
        <f t="shared" si="11"/>
        <v>451Д-6100015</v>
      </c>
      <c r="M107" s="20" t="str">
        <f t="shared" si="12"/>
        <v>шт</v>
      </c>
      <c r="N107" s="21">
        <f t="shared" si="13"/>
        <v>10633.33</v>
      </c>
      <c r="O107" s="22"/>
      <c r="P107" s="20">
        <v>1</v>
      </c>
      <c r="Q107" s="10">
        <f t="shared" si="14"/>
        <v>0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2:27" ht="30" x14ac:dyDescent="0.25">
      <c r="B108" s="16">
        <f t="shared" si="15"/>
        <v>100</v>
      </c>
      <c r="C108" s="63" t="s">
        <v>118</v>
      </c>
      <c r="D108" s="64" t="s">
        <v>515</v>
      </c>
      <c r="E108" s="66" t="s">
        <v>803</v>
      </c>
      <c r="F108" s="16">
        <v>14899.5</v>
      </c>
      <c r="G108" s="25">
        <v>1</v>
      </c>
      <c r="H108" s="17">
        <f t="shared" si="8"/>
        <v>14899.5</v>
      </c>
      <c r="I108" s="11"/>
      <c r="J108" s="23">
        <f t="shared" si="9"/>
        <v>100</v>
      </c>
      <c r="K108" s="18" t="str">
        <f t="shared" si="10"/>
        <v>Дверь УАЗ-3741 передняя правая</v>
      </c>
      <c r="L108" s="19" t="str">
        <f t="shared" si="11"/>
        <v>451Д-6100014</v>
      </c>
      <c r="M108" s="20" t="str">
        <f t="shared" si="12"/>
        <v>шт</v>
      </c>
      <c r="N108" s="21">
        <f t="shared" si="13"/>
        <v>14899.5</v>
      </c>
      <c r="O108" s="22"/>
      <c r="P108" s="20">
        <v>1</v>
      </c>
      <c r="Q108" s="10">
        <f t="shared" si="14"/>
        <v>0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2:27" ht="30" x14ac:dyDescent="0.25">
      <c r="B109" s="16">
        <f t="shared" si="15"/>
        <v>101</v>
      </c>
      <c r="C109" s="63" t="s">
        <v>119</v>
      </c>
      <c r="D109" s="64" t="s">
        <v>516</v>
      </c>
      <c r="E109" s="66" t="s">
        <v>803</v>
      </c>
      <c r="F109" s="24">
        <v>2245.83</v>
      </c>
      <c r="G109" s="25">
        <v>1</v>
      </c>
      <c r="H109" s="17">
        <f t="shared" si="8"/>
        <v>2245.83</v>
      </c>
      <c r="I109" s="11"/>
      <c r="J109" s="23">
        <f t="shared" si="9"/>
        <v>101</v>
      </c>
      <c r="K109" s="18" t="str">
        <f t="shared" si="10"/>
        <v>Диск колеса УАЗ-315195, 3160 R16 серебристый</v>
      </c>
      <c r="L109" s="19" t="str">
        <f t="shared" si="11"/>
        <v>31622-3101015-01</v>
      </c>
      <c r="M109" s="20" t="str">
        <f t="shared" si="12"/>
        <v>шт</v>
      </c>
      <c r="N109" s="21">
        <f t="shared" si="13"/>
        <v>2245.83</v>
      </c>
      <c r="O109" s="22"/>
      <c r="P109" s="20">
        <v>1</v>
      </c>
      <c r="Q109" s="10">
        <f t="shared" si="14"/>
        <v>0</v>
      </c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2:27" ht="45" x14ac:dyDescent="0.25">
      <c r="B110" s="16">
        <f t="shared" si="15"/>
        <v>102</v>
      </c>
      <c r="C110" s="63" t="s">
        <v>120</v>
      </c>
      <c r="D110" s="64" t="s">
        <v>517</v>
      </c>
      <c r="E110" s="66" t="s">
        <v>803</v>
      </c>
      <c r="F110" s="24">
        <v>1118.33</v>
      </c>
      <c r="G110" s="25">
        <v>1</v>
      </c>
      <c r="H110" s="17">
        <f t="shared" si="8"/>
        <v>1118.33</v>
      </c>
      <c r="I110" s="11"/>
      <c r="J110" s="23">
        <f t="shared" si="9"/>
        <v>102</v>
      </c>
      <c r="K110" s="18" t="str">
        <f t="shared" si="10"/>
        <v>Диск сцепления УАЗ УМЗ-417, 421 рычажн. корзина усил. d=35мм  (уп10)</v>
      </c>
      <c r="L110" s="19" t="str">
        <f t="shared" si="11"/>
        <v xml:space="preserve">451-1601130              </v>
      </c>
      <c r="M110" s="20" t="str">
        <f t="shared" si="12"/>
        <v>шт</v>
      </c>
      <c r="N110" s="21">
        <f t="shared" si="13"/>
        <v>1118.33</v>
      </c>
      <c r="O110" s="22"/>
      <c r="P110" s="20">
        <v>1</v>
      </c>
      <c r="Q110" s="10">
        <f t="shared" si="14"/>
        <v>0</v>
      </c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2:27" ht="45" x14ac:dyDescent="0.25">
      <c r="B111" s="16">
        <f t="shared" si="15"/>
        <v>103</v>
      </c>
      <c r="C111" s="63" t="s">
        <v>121</v>
      </c>
      <c r="D111" s="64" t="s">
        <v>518</v>
      </c>
      <c r="E111" s="66" t="s">
        <v>803</v>
      </c>
      <c r="F111" s="24">
        <v>1420.83</v>
      </c>
      <c r="G111" s="25">
        <v>1</v>
      </c>
      <c r="H111" s="17">
        <f t="shared" si="8"/>
        <v>1420.83</v>
      </c>
      <c r="I111" s="11"/>
      <c r="J111" s="23">
        <f t="shared" si="9"/>
        <v>103</v>
      </c>
      <c r="K111" s="18" t="str">
        <f t="shared" si="10"/>
        <v>Диск сцепления УАЗ УМЗ-417, 421 рычажн. корзина усил. d=35мм</v>
      </c>
      <c r="L111" s="19" t="str">
        <f t="shared" si="11"/>
        <v>451-1601130</v>
      </c>
      <c r="M111" s="20" t="str">
        <f t="shared" si="12"/>
        <v>шт</v>
      </c>
      <c r="N111" s="21">
        <f t="shared" si="13"/>
        <v>1420.83</v>
      </c>
      <c r="O111" s="22"/>
      <c r="P111" s="20">
        <v>1</v>
      </c>
      <c r="Q111" s="10">
        <f t="shared" si="14"/>
        <v>0</v>
      </c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2:27" ht="45" x14ac:dyDescent="0.25">
      <c r="B112" s="16">
        <f t="shared" si="15"/>
        <v>104</v>
      </c>
      <c r="C112" s="63" t="s">
        <v>122</v>
      </c>
      <c r="D112" s="64" t="s">
        <v>519</v>
      </c>
      <c r="E112" s="66" t="s">
        <v>803</v>
      </c>
      <c r="F112" s="24">
        <v>10294.17</v>
      </c>
      <c r="G112" s="25">
        <v>1</v>
      </c>
      <c r="H112" s="17">
        <f t="shared" si="8"/>
        <v>10294.17</v>
      </c>
      <c r="I112" s="11"/>
      <c r="J112" s="23">
        <f t="shared" si="9"/>
        <v>104</v>
      </c>
      <c r="K112" s="18" t="str">
        <f t="shared" si="10"/>
        <v>Дифференциал УАЗ 3151, 3741 в сборе с гл. парой 37зуб.</v>
      </c>
      <c r="L112" s="19" t="str">
        <f t="shared" si="11"/>
        <v>3741-2403010-10</v>
      </c>
      <c r="M112" s="20" t="str">
        <f t="shared" si="12"/>
        <v>шт</v>
      </c>
      <c r="N112" s="21">
        <f t="shared" si="13"/>
        <v>10294.17</v>
      </c>
      <c r="O112" s="22"/>
      <c r="P112" s="20">
        <v>1</v>
      </c>
      <c r="Q112" s="10">
        <f t="shared" si="14"/>
        <v>0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2:27" ht="45" x14ac:dyDescent="0.25">
      <c r="B113" s="16">
        <f t="shared" si="15"/>
        <v>105</v>
      </c>
      <c r="C113" s="63" t="s">
        <v>123</v>
      </c>
      <c r="D113" s="64" t="s">
        <v>520</v>
      </c>
      <c r="E113" s="66" t="s">
        <v>803</v>
      </c>
      <c r="F113" s="16">
        <v>314.42</v>
      </c>
      <c r="G113" s="25">
        <v>1</v>
      </c>
      <c r="H113" s="17">
        <f t="shared" si="8"/>
        <v>314.42</v>
      </c>
      <c r="I113" s="11"/>
      <c r="J113" s="23">
        <f t="shared" si="9"/>
        <v>105</v>
      </c>
      <c r="K113" s="18" t="str">
        <f t="shared" si="10"/>
        <v>Замок двери УАЗ-452 передней в сборе с/о (длинная тяга)</v>
      </c>
      <c r="L113" s="19" t="str">
        <f t="shared" si="11"/>
        <v>451Д-6105012-02</v>
      </c>
      <c r="M113" s="20" t="str">
        <f t="shared" si="12"/>
        <v>шт</v>
      </c>
      <c r="N113" s="21">
        <f t="shared" si="13"/>
        <v>314.42</v>
      </c>
      <c r="O113" s="22"/>
      <c r="P113" s="20">
        <v>1</v>
      </c>
      <c r="Q113" s="10">
        <f t="shared" si="14"/>
        <v>0</v>
      </c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2:27" ht="30" x14ac:dyDescent="0.25">
      <c r="B114" s="16">
        <f t="shared" si="15"/>
        <v>106</v>
      </c>
      <c r="C114" s="63" t="s">
        <v>124</v>
      </c>
      <c r="D114" s="64" t="s">
        <v>521</v>
      </c>
      <c r="E114" s="66" t="s">
        <v>803</v>
      </c>
      <c r="F114" s="24">
        <v>265.83</v>
      </c>
      <c r="G114" s="25">
        <v>1</v>
      </c>
      <c r="H114" s="17">
        <f t="shared" si="8"/>
        <v>265.83</v>
      </c>
      <c r="I114" s="11"/>
      <c r="J114" s="23">
        <f t="shared" si="9"/>
        <v>106</v>
      </c>
      <c r="K114" s="18" t="str">
        <f t="shared" si="10"/>
        <v>Замок двери УАЗ-452 салона боковой (кор.)</v>
      </c>
      <c r="L114" s="19" t="str">
        <f t="shared" si="11"/>
        <v xml:space="preserve">451-6205012-13           </v>
      </c>
      <c r="M114" s="20" t="str">
        <f t="shared" si="12"/>
        <v>шт</v>
      </c>
      <c r="N114" s="21">
        <f t="shared" si="13"/>
        <v>265.83</v>
      </c>
      <c r="O114" s="22"/>
      <c r="P114" s="20">
        <v>1</v>
      </c>
      <c r="Q114" s="10">
        <f t="shared" si="14"/>
        <v>0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2:27" ht="30" x14ac:dyDescent="0.25">
      <c r="B115" s="16">
        <f t="shared" si="15"/>
        <v>107</v>
      </c>
      <c r="C115" s="63" t="s">
        <v>125</v>
      </c>
      <c r="D115" s="64" t="s">
        <v>522</v>
      </c>
      <c r="E115" s="66" t="s">
        <v>803</v>
      </c>
      <c r="F115" s="24">
        <v>96.25</v>
      </c>
      <c r="G115" s="25">
        <v>1</v>
      </c>
      <c r="H115" s="17">
        <f t="shared" si="8"/>
        <v>96.25</v>
      </c>
      <c r="I115" s="11"/>
      <c r="J115" s="23">
        <f t="shared" si="9"/>
        <v>107</v>
      </c>
      <c r="K115" s="18" t="str">
        <f t="shared" si="10"/>
        <v>Защелка замка двери УАЗ-452 с/о</v>
      </c>
      <c r="L115" s="19" t="str">
        <f t="shared" si="11"/>
        <v>450-6105040</v>
      </c>
      <c r="M115" s="20" t="str">
        <f t="shared" si="12"/>
        <v>шт</v>
      </c>
      <c r="N115" s="21">
        <f t="shared" si="13"/>
        <v>96.25</v>
      </c>
      <c r="O115" s="22"/>
      <c r="P115" s="20">
        <v>1</v>
      </c>
      <c r="Q115" s="10">
        <f t="shared" si="14"/>
        <v>0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2:27" ht="30" x14ac:dyDescent="0.25">
      <c r="B116" s="16">
        <f t="shared" si="15"/>
        <v>108</v>
      </c>
      <c r="C116" s="63" t="s">
        <v>126</v>
      </c>
      <c r="D116" s="64" t="s">
        <v>523</v>
      </c>
      <c r="E116" s="66" t="s">
        <v>804</v>
      </c>
      <c r="F116" s="24">
        <v>55</v>
      </c>
      <c r="G116" s="25">
        <v>1</v>
      </c>
      <c r="H116" s="17">
        <f t="shared" si="8"/>
        <v>55</v>
      </c>
      <c r="I116" s="11"/>
      <c r="J116" s="23">
        <f t="shared" si="9"/>
        <v>108</v>
      </c>
      <c r="K116" s="18" t="str">
        <f t="shared" si="10"/>
        <v>Болт кардана ГАЗ-24, УАЗ с гайкой 4шт</v>
      </c>
      <c r="L116" s="19" t="str">
        <f t="shared" si="11"/>
        <v>2217-2200800</v>
      </c>
      <c r="M116" s="20" t="str">
        <f t="shared" si="12"/>
        <v>компл</v>
      </c>
      <c r="N116" s="21">
        <f t="shared" si="13"/>
        <v>55</v>
      </c>
      <c r="O116" s="22"/>
      <c r="P116" s="20">
        <v>1</v>
      </c>
      <c r="Q116" s="10">
        <f t="shared" si="14"/>
        <v>0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2:27" ht="30" x14ac:dyDescent="0.25">
      <c r="B117" s="16">
        <f t="shared" si="15"/>
        <v>109</v>
      </c>
      <c r="C117" s="63" t="s">
        <v>127</v>
      </c>
      <c r="D117" s="64" t="s">
        <v>524</v>
      </c>
      <c r="E117" s="66" t="s">
        <v>804</v>
      </c>
      <c r="F117" s="24">
        <v>1118.33</v>
      </c>
      <c r="G117" s="25">
        <v>1</v>
      </c>
      <c r="H117" s="17">
        <f t="shared" si="8"/>
        <v>1118.33</v>
      </c>
      <c r="I117" s="11"/>
      <c r="J117" s="23">
        <f t="shared" si="9"/>
        <v>109</v>
      </c>
      <c r="K117" s="18" t="str">
        <f t="shared" si="10"/>
        <v>Шкворень УАЗ н/о подшипник в сборе 4шт</v>
      </c>
      <c r="L117" s="19" t="str">
        <f t="shared" si="11"/>
        <v>452-2304019</v>
      </c>
      <c r="M117" s="20" t="str">
        <f t="shared" si="12"/>
        <v>компл</v>
      </c>
      <c r="N117" s="21">
        <f t="shared" si="13"/>
        <v>1118.33</v>
      </c>
      <c r="O117" s="22"/>
      <c r="P117" s="20">
        <v>1</v>
      </c>
      <c r="Q117" s="10">
        <f t="shared" si="14"/>
        <v>0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2:27" ht="30" x14ac:dyDescent="0.25">
      <c r="B118" s="16">
        <f t="shared" si="15"/>
        <v>110</v>
      </c>
      <c r="C118" s="63" t="s">
        <v>128</v>
      </c>
      <c r="D118" s="64" t="s">
        <v>525</v>
      </c>
      <c r="E118" s="66" t="s">
        <v>804</v>
      </c>
      <c r="F118" s="16">
        <v>1540</v>
      </c>
      <c r="G118" s="25">
        <v>1</v>
      </c>
      <c r="H118" s="17">
        <f t="shared" si="8"/>
        <v>1540</v>
      </c>
      <c r="I118" s="11"/>
      <c r="J118" s="23">
        <f t="shared" si="9"/>
        <v>110</v>
      </c>
      <c r="K118" s="18" t="str">
        <f t="shared" si="10"/>
        <v>Шкворень УАЗ-315195, 3160 4шт подшипн.</v>
      </c>
      <c r="L118" s="19" t="str">
        <f t="shared" si="11"/>
        <v>3163-2304019</v>
      </c>
      <c r="M118" s="20" t="str">
        <f t="shared" si="12"/>
        <v>компл</v>
      </c>
      <c r="N118" s="21">
        <f t="shared" si="13"/>
        <v>1540</v>
      </c>
      <c r="O118" s="22"/>
      <c r="P118" s="20">
        <v>1</v>
      </c>
      <c r="Q118" s="10">
        <f t="shared" si="14"/>
        <v>0</v>
      </c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2:27" ht="30" x14ac:dyDescent="0.25">
      <c r="B119" s="16">
        <f t="shared" si="15"/>
        <v>111</v>
      </c>
      <c r="C119" s="63" t="s">
        <v>127</v>
      </c>
      <c r="D119" s="64" t="s">
        <v>526</v>
      </c>
      <c r="E119" s="66" t="s">
        <v>804</v>
      </c>
      <c r="F119" s="16">
        <v>1200.83</v>
      </c>
      <c r="G119" s="25">
        <v>1</v>
      </c>
      <c r="H119" s="17">
        <f t="shared" si="8"/>
        <v>1200.83</v>
      </c>
      <c r="I119" s="11"/>
      <c r="J119" s="23">
        <f t="shared" si="9"/>
        <v>111</v>
      </c>
      <c r="K119" s="18" t="str">
        <f t="shared" si="10"/>
        <v>Шкворень УАЗ н/о подшипник в сборе 4шт</v>
      </c>
      <c r="L119" s="19" t="str">
        <f t="shared" si="11"/>
        <v>3151-2304019</v>
      </c>
      <c r="M119" s="20" t="str">
        <f t="shared" si="12"/>
        <v>компл</v>
      </c>
      <c r="N119" s="21">
        <f t="shared" si="13"/>
        <v>1200.83</v>
      </c>
      <c r="O119" s="22"/>
      <c r="P119" s="20">
        <v>1</v>
      </c>
      <c r="Q119" s="10">
        <f t="shared" si="14"/>
        <v>0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2:27" ht="30" x14ac:dyDescent="0.25">
      <c r="B120" s="16">
        <f t="shared" si="15"/>
        <v>112</v>
      </c>
      <c r="C120" s="63" t="s">
        <v>129</v>
      </c>
      <c r="D120" s="64" t="s">
        <v>527</v>
      </c>
      <c r="E120" s="66" t="s">
        <v>803</v>
      </c>
      <c r="F120" s="16">
        <v>595.83000000000004</v>
      </c>
      <c r="G120" s="25">
        <v>1</v>
      </c>
      <c r="H120" s="17">
        <f t="shared" si="8"/>
        <v>595.83000000000004</v>
      </c>
      <c r="I120" s="11"/>
      <c r="J120" s="23">
        <f t="shared" si="9"/>
        <v>112</v>
      </c>
      <c r="K120" s="18" t="str">
        <f t="shared" si="10"/>
        <v>Автокамера R15 УК-15 8.40-15 тонкий сосок</v>
      </c>
      <c r="L120" s="19" t="str">
        <f t="shared" si="11"/>
        <v>215-R15</v>
      </c>
      <c r="M120" s="20" t="str">
        <f t="shared" si="12"/>
        <v>шт</v>
      </c>
      <c r="N120" s="21">
        <f t="shared" si="13"/>
        <v>595.83000000000004</v>
      </c>
      <c r="O120" s="22"/>
      <c r="P120" s="20">
        <v>1</v>
      </c>
      <c r="Q120" s="10">
        <f t="shared" si="14"/>
        <v>0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2:27" ht="30" x14ac:dyDescent="0.25">
      <c r="B121" s="16">
        <f t="shared" si="15"/>
        <v>113</v>
      </c>
      <c r="C121" s="63" t="s">
        <v>130</v>
      </c>
      <c r="D121" s="64" t="s">
        <v>528</v>
      </c>
      <c r="E121" s="66" t="s">
        <v>803</v>
      </c>
      <c r="F121" s="16">
        <v>783.75</v>
      </c>
      <c r="G121" s="25">
        <v>1</v>
      </c>
      <c r="H121" s="17">
        <f t="shared" si="8"/>
        <v>783.75</v>
      </c>
      <c r="I121" s="11"/>
      <c r="J121" s="23">
        <f t="shared" si="9"/>
        <v>113</v>
      </c>
      <c r="K121" s="18" t="str">
        <f t="shared" si="10"/>
        <v>Автокамера R16 УАЗ, ЗИЛ Бычок</v>
      </c>
      <c r="L121" s="19" t="str">
        <f t="shared" si="11"/>
        <v>225 УК-16-02</v>
      </c>
      <c r="M121" s="20" t="str">
        <f t="shared" si="12"/>
        <v>шт</v>
      </c>
      <c r="N121" s="21">
        <f t="shared" si="13"/>
        <v>783.75</v>
      </c>
      <c r="O121" s="22"/>
      <c r="P121" s="20">
        <v>1</v>
      </c>
      <c r="Q121" s="10">
        <f t="shared" si="14"/>
        <v>0</v>
      </c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2:27" ht="45" x14ac:dyDescent="0.25">
      <c r="B122" s="16">
        <f t="shared" si="15"/>
        <v>114</v>
      </c>
      <c r="C122" s="63" t="s">
        <v>131</v>
      </c>
      <c r="D122" s="64" t="s">
        <v>529</v>
      </c>
      <c r="E122" s="66" t="s">
        <v>803</v>
      </c>
      <c r="F122" s="16">
        <v>10830.42</v>
      </c>
      <c r="G122" s="25">
        <v>1</v>
      </c>
      <c r="H122" s="17">
        <f t="shared" si="8"/>
        <v>10830.42</v>
      </c>
      <c r="I122" s="11"/>
      <c r="J122" s="23">
        <f t="shared" si="9"/>
        <v>114</v>
      </c>
      <c r="K122" s="18" t="str">
        <f t="shared" si="10"/>
        <v>Карбюратор УАЗ-31512, 33036, 469 дв.ЗМЗ-4104.10 3л</v>
      </c>
      <c r="L122" s="19" t="str">
        <f t="shared" si="11"/>
        <v>К151Ц</v>
      </c>
      <c r="M122" s="20" t="str">
        <f t="shared" si="12"/>
        <v>шт</v>
      </c>
      <c r="N122" s="21">
        <f t="shared" si="13"/>
        <v>10830.42</v>
      </c>
      <c r="O122" s="22"/>
      <c r="P122" s="20">
        <v>1</v>
      </c>
      <c r="Q122" s="10">
        <f t="shared" si="14"/>
        <v>0</v>
      </c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2:27" x14ac:dyDescent="0.25">
      <c r="B123" s="16">
        <f t="shared" si="15"/>
        <v>115</v>
      </c>
      <c r="C123" s="63" t="s">
        <v>132</v>
      </c>
      <c r="D123" s="64" t="s">
        <v>530</v>
      </c>
      <c r="E123" s="66" t="s">
        <v>803</v>
      </c>
      <c r="F123" s="16">
        <v>6479</v>
      </c>
      <c r="G123" s="25">
        <v>1</v>
      </c>
      <c r="H123" s="17">
        <f t="shared" si="8"/>
        <v>6479</v>
      </c>
      <c r="I123" s="11"/>
      <c r="J123" s="23">
        <f t="shared" si="9"/>
        <v>115</v>
      </c>
      <c r="K123" s="18" t="str">
        <f t="shared" si="10"/>
        <v>Карбюратор ВАЗ-2105</v>
      </c>
      <c r="L123" s="19" t="str">
        <f t="shared" si="11"/>
        <v>2105-1107010-20</v>
      </c>
      <c r="M123" s="20" t="str">
        <f t="shared" si="12"/>
        <v>шт</v>
      </c>
      <c r="N123" s="21">
        <f t="shared" si="13"/>
        <v>6479</v>
      </c>
      <c r="O123" s="22"/>
      <c r="P123" s="20">
        <v>1</v>
      </c>
      <c r="Q123" s="10">
        <f t="shared" si="14"/>
        <v>0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2:27" ht="30" x14ac:dyDescent="0.25">
      <c r="B124" s="16">
        <f t="shared" si="15"/>
        <v>116</v>
      </c>
      <c r="C124" s="63" t="s">
        <v>133</v>
      </c>
      <c r="D124" s="64" t="s">
        <v>531</v>
      </c>
      <c r="E124" s="66" t="s">
        <v>803</v>
      </c>
      <c r="F124" s="16">
        <v>4170.83</v>
      </c>
      <c r="G124" s="25">
        <v>1</v>
      </c>
      <c r="H124" s="17">
        <f t="shared" si="8"/>
        <v>4170.83</v>
      </c>
      <c r="I124" s="11"/>
      <c r="J124" s="23">
        <f t="shared" si="9"/>
        <v>116</v>
      </c>
      <c r="K124" s="18" t="str">
        <f t="shared" si="10"/>
        <v>Вал рулевой УАЗ-3163 ГУР Delphi карданный</v>
      </c>
      <c r="L124" s="19" t="str">
        <f t="shared" si="11"/>
        <v xml:space="preserve">3163-3401400-40          </v>
      </c>
      <c r="M124" s="20" t="str">
        <f t="shared" si="12"/>
        <v>шт</v>
      </c>
      <c r="N124" s="21">
        <f t="shared" si="13"/>
        <v>4170.83</v>
      </c>
      <c r="O124" s="22"/>
      <c r="P124" s="20">
        <v>1</v>
      </c>
      <c r="Q124" s="10">
        <f t="shared" si="14"/>
        <v>0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2:27" x14ac:dyDescent="0.25">
      <c r="B125" s="16">
        <f t="shared" si="15"/>
        <v>117</v>
      </c>
      <c r="C125" s="63" t="s">
        <v>134</v>
      </c>
      <c r="D125" s="64" t="s">
        <v>532</v>
      </c>
      <c r="E125" s="66" t="s">
        <v>803</v>
      </c>
      <c r="F125" s="16">
        <v>1155</v>
      </c>
      <c r="G125" s="25">
        <v>1</v>
      </c>
      <c r="H125" s="17">
        <f t="shared" si="8"/>
        <v>1155</v>
      </c>
      <c r="I125" s="11"/>
      <c r="J125" s="23">
        <f t="shared" si="9"/>
        <v>117</v>
      </c>
      <c r="K125" s="18" t="str">
        <f t="shared" si="10"/>
        <v>Вал рулевой УАЗ-469</v>
      </c>
      <c r="L125" s="19" t="str">
        <f t="shared" si="11"/>
        <v>3151-3401040</v>
      </c>
      <c r="M125" s="20" t="str">
        <f t="shared" si="12"/>
        <v>шт</v>
      </c>
      <c r="N125" s="21">
        <f t="shared" si="13"/>
        <v>1155</v>
      </c>
      <c r="O125" s="22"/>
      <c r="P125" s="20">
        <v>1</v>
      </c>
      <c r="Q125" s="10">
        <f t="shared" si="14"/>
        <v>0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2:27" ht="30" x14ac:dyDescent="0.25">
      <c r="B126" s="16">
        <f t="shared" si="15"/>
        <v>118</v>
      </c>
      <c r="C126" s="63" t="s">
        <v>135</v>
      </c>
      <c r="D126" s="64" t="s">
        <v>533</v>
      </c>
      <c r="E126" s="66" t="s">
        <v>803</v>
      </c>
      <c r="F126" s="16">
        <v>151.25</v>
      </c>
      <c r="G126" s="25">
        <v>1</v>
      </c>
      <c r="H126" s="17">
        <f t="shared" si="8"/>
        <v>151.25</v>
      </c>
      <c r="I126" s="11"/>
      <c r="J126" s="23">
        <f t="shared" si="9"/>
        <v>118</v>
      </c>
      <c r="K126" s="18" t="str">
        <f t="shared" si="10"/>
        <v>Замок бардачка УАЗ кнопка в сб.</v>
      </c>
      <c r="L126" s="19" t="str">
        <f t="shared" si="11"/>
        <v xml:space="preserve">451Д-5303052             </v>
      </c>
      <c r="M126" s="20" t="str">
        <f t="shared" si="12"/>
        <v>шт</v>
      </c>
      <c r="N126" s="21">
        <f t="shared" si="13"/>
        <v>151.25</v>
      </c>
      <c r="O126" s="22"/>
      <c r="P126" s="20">
        <v>1</v>
      </c>
      <c r="Q126" s="10">
        <f t="shared" si="14"/>
        <v>0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2:27" ht="30" x14ac:dyDescent="0.25">
      <c r="B127" s="16">
        <f t="shared" si="15"/>
        <v>119</v>
      </c>
      <c r="C127" s="63" t="s">
        <v>136</v>
      </c>
      <c r="D127" s="64" t="s">
        <v>534</v>
      </c>
      <c r="E127" s="66" t="s">
        <v>803</v>
      </c>
      <c r="F127" s="16">
        <v>5225</v>
      </c>
      <c r="G127" s="25">
        <v>1</v>
      </c>
      <c r="H127" s="17">
        <f t="shared" si="8"/>
        <v>5225</v>
      </c>
      <c r="I127" s="11"/>
      <c r="J127" s="23">
        <f t="shared" si="9"/>
        <v>119</v>
      </c>
      <c r="K127" s="18" t="str">
        <f t="shared" si="10"/>
        <v>Коллектор УАЗ УМЗ-421, 4178, 4218 выпускной</v>
      </c>
      <c r="L127" s="19" t="str">
        <f t="shared" si="11"/>
        <v>4213-1008024-01</v>
      </c>
      <c r="M127" s="20" t="str">
        <f t="shared" si="12"/>
        <v>шт</v>
      </c>
      <c r="N127" s="21">
        <f t="shared" si="13"/>
        <v>5225</v>
      </c>
      <c r="O127" s="22"/>
      <c r="P127" s="20">
        <v>1</v>
      </c>
      <c r="Q127" s="10">
        <f t="shared" si="14"/>
        <v>0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2:27" ht="45" x14ac:dyDescent="0.25">
      <c r="B128" s="16">
        <f t="shared" si="15"/>
        <v>120</v>
      </c>
      <c r="C128" s="63" t="s">
        <v>137</v>
      </c>
      <c r="D128" s="64" t="s">
        <v>535</v>
      </c>
      <c r="E128" s="66" t="s">
        <v>803</v>
      </c>
      <c r="F128" s="16">
        <v>1579.42</v>
      </c>
      <c r="G128" s="25">
        <v>1</v>
      </c>
      <c r="H128" s="17">
        <f t="shared" si="8"/>
        <v>1579.42</v>
      </c>
      <c r="I128" s="11"/>
      <c r="J128" s="23">
        <f t="shared" si="9"/>
        <v>120</v>
      </c>
      <c r="K128" s="18" t="str">
        <f t="shared" si="10"/>
        <v>Колодка тормозная ГАЗ-24, УАЗ 4шт длин+корСтандарт</v>
      </c>
      <c r="L128" s="19" t="str">
        <f t="shared" si="11"/>
        <v>3110-3502800-81</v>
      </c>
      <c r="M128" s="20" t="str">
        <f t="shared" si="12"/>
        <v>шт</v>
      </c>
      <c r="N128" s="21">
        <f t="shared" si="13"/>
        <v>1579.42</v>
      </c>
      <c r="O128" s="22"/>
      <c r="P128" s="20">
        <v>1</v>
      </c>
      <c r="Q128" s="10">
        <f t="shared" si="14"/>
        <v>0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2:27" ht="30" x14ac:dyDescent="0.25">
      <c r="B129" s="16">
        <f t="shared" si="15"/>
        <v>121</v>
      </c>
      <c r="C129" s="63" t="s">
        <v>138</v>
      </c>
      <c r="D129" s="64" t="s">
        <v>536</v>
      </c>
      <c r="E129" s="66" t="s">
        <v>804</v>
      </c>
      <c r="F129" s="16">
        <v>123.75</v>
      </c>
      <c r="G129" s="25">
        <v>1</v>
      </c>
      <c r="H129" s="17">
        <f t="shared" si="8"/>
        <v>123.75</v>
      </c>
      <c r="I129" s="11"/>
      <c r="J129" s="23">
        <f t="shared" si="9"/>
        <v>121</v>
      </c>
      <c r="K129" s="18" t="str">
        <f t="shared" si="10"/>
        <v>Колпачки маслосъемные ЗМЗ-402 8шт</v>
      </c>
      <c r="L129" s="19" t="str">
        <f t="shared" si="11"/>
        <v>24-1007036</v>
      </c>
      <c r="M129" s="20" t="str">
        <f t="shared" si="12"/>
        <v>компл</v>
      </c>
      <c r="N129" s="21">
        <f t="shared" si="13"/>
        <v>123.75</v>
      </c>
      <c r="O129" s="22"/>
      <c r="P129" s="20">
        <v>1</v>
      </c>
      <c r="Q129" s="10">
        <f t="shared" si="14"/>
        <v>0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2:27" x14ac:dyDescent="0.25">
      <c r="B130" s="16">
        <f t="shared" si="15"/>
        <v>122</v>
      </c>
      <c r="C130" s="63" t="s">
        <v>139</v>
      </c>
      <c r="D130" s="64" t="s">
        <v>537</v>
      </c>
      <c r="E130" s="66" t="s">
        <v>804</v>
      </c>
      <c r="F130" s="24">
        <v>1356.67</v>
      </c>
      <c r="G130" s="25">
        <v>1</v>
      </c>
      <c r="H130" s="17">
        <f t="shared" si="8"/>
        <v>1356.67</v>
      </c>
      <c r="I130" s="11"/>
      <c r="J130" s="23">
        <f t="shared" si="9"/>
        <v>122</v>
      </c>
      <c r="K130" s="18" t="str">
        <f t="shared" si="10"/>
        <v>Кольца поршневые 92,0</v>
      </c>
      <c r="L130" s="19" t="str">
        <f t="shared" si="11"/>
        <v>402-1000100</v>
      </c>
      <c r="M130" s="20" t="str">
        <f t="shared" si="12"/>
        <v>компл</v>
      </c>
      <c r="N130" s="21">
        <f t="shared" si="13"/>
        <v>1356.67</v>
      </c>
      <c r="O130" s="22"/>
      <c r="P130" s="20">
        <v>1</v>
      </c>
      <c r="Q130" s="10">
        <f t="shared" si="14"/>
        <v>0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2:27" x14ac:dyDescent="0.25">
      <c r="B131" s="16">
        <f t="shared" si="15"/>
        <v>123</v>
      </c>
      <c r="C131" s="63" t="s">
        <v>140</v>
      </c>
      <c r="D131" s="64" t="s">
        <v>538</v>
      </c>
      <c r="E131" s="66" t="s">
        <v>804</v>
      </c>
      <c r="F131" s="24">
        <v>1237.5</v>
      </c>
      <c r="G131" s="25">
        <v>1</v>
      </c>
      <c r="H131" s="17">
        <f t="shared" si="8"/>
        <v>1237.5</v>
      </c>
      <c r="I131" s="11"/>
      <c r="J131" s="23">
        <f t="shared" si="9"/>
        <v>123</v>
      </c>
      <c r="K131" s="18" t="str">
        <f t="shared" si="10"/>
        <v>Кольца поршневые 100,0</v>
      </c>
      <c r="L131" s="19" t="str">
        <f t="shared" si="11"/>
        <v>410-1000100</v>
      </c>
      <c r="M131" s="20" t="str">
        <f t="shared" si="12"/>
        <v>компл</v>
      </c>
      <c r="N131" s="21">
        <f t="shared" si="13"/>
        <v>1237.5</v>
      </c>
      <c r="O131" s="22"/>
      <c r="P131" s="20">
        <v>1</v>
      </c>
      <c r="Q131" s="10">
        <f t="shared" si="14"/>
        <v>0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2:27" x14ac:dyDescent="0.25">
      <c r="B132" s="16">
        <f t="shared" si="15"/>
        <v>124</v>
      </c>
      <c r="C132" s="63" t="s">
        <v>141</v>
      </c>
      <c r="D132" s="64" t="s">
        <v>539</v>
      </c>
      <c r="E132" s="66" t="s">
        <v>804</v>
      </c>
      <c r="F132" s="24">
        <v>1452.92</v>
      </c>
      <c r="G132" s="25">
        <v>1</v>
      </c>
      <c r="H132" s="17">
        <f t="shared" si="8"/>
        <v>1452.92</v>
      </c>
      <c r="I132" s="11"/>
      <c r="J132" s="23">
        <f t="shared" si="9"/>
        <v>124</v>
      </c>
      <c r="K132" s="18" t="str">
        <f t="shared" si="10"/>
        <v>Кольца поршневые 100,5</v>
      </c>
      <c r="L132" s="19" t="str">
        <f t="shared" si="11"/>
        <v>410-1000100-АР</v>
      </c>
      <c r="M132" s="20" t="str">
        <f t="shared" si="12"/>
        <v>компл</v>
      </c>
      <c r="N132" s="21">
        <f t="shared" si="13"/>
        <v>1452.92</v>
      </c>
      <c r="O132" s="22"/>
      <c r="P132" s="20">
        <v>1</v>
      </c>
      <c r="Q132" s="10">
        <f t="shared" si="14"/>
        <v>0</v>
      </c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2:27" x14ac:dyDescent="0.25">
      <c r="B133" s="16">
        <f t="shared" si="15"/>
        <v>125</v>
      </c>
      <c r="C133" s="63" t="s">
        <v>139</v>
      </c>
      <c r="D133" s="64" t="s">
        <v>537</v>
      </c>
      <c r="E133" s="66" t="s">
        <v>804</v>
      </c>
      <c r="F133" s="16">
        <v>1356.67</v>
      </c>
      <c r="G133" s="25">
        <v>1</v>
      </c>
      <c r="H133" s="17">
        <f t="shared" si="8"/>
        <v>1356.67</v>
      </c>
      <c r="I133" s="11"/>
      <c r="J133" s="23">
        <f t="shared" si="9"/>
        <v>125</v>
      </c>
      <c r="K133" s="18" t="str">
        <f t="shared" si="10"/>
        <v>Кольца поршневые 92,0</v>
      </c>
      <c r="L133" s="19" t="str">
        <f t="shared" si="11"/>
        <v>402-1000100</v>
      </c>
      <c r="M133" s="20" t="str">
        <f t="shared" si="12"/>
        <v>компл</v>
      </c>
      <c r="N133" s="21">
        <f t="shared" si="13"/>
        <v>1356.67</v>
      </c>
      <c r="O133" s="22"/>
      <c r="P133" s="20">
        <v>1</v>
      </c>
      <c r="Q133" s="10">
        <f t="shared" si="14"/>
        <v>0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ht="30" x14ac:dyDescent="0.25">
      <c r="B134" s="16">
        <f t="shared" si="15"/>
        <v>126</v>
      </c>
      <c r="C134" s="63" t="s">
        <v>142</v>
      </c>
      <c r="D134" s="64" t="s">
        <v>537</v>
      </c>
      <c r="E134" s="66" t="s">
        <v>804</v>
      </c>
      <c r="F134" s="24">
        <v>1517.08</v>
      </c>
      <c r="G134" s="25">
        <v>1</v>
      </c>
      <c r="H134" s="17">
        <f t="shared" si="8"/>
        <v>1517.08</v>
      </c>
      <c r="I134" s="11"/>
      <c r="J134" s="23">
        <f t="shared" si="9"/>
        <v>126</v>
      </c>
      <c r="K134" s="18" t="str">
        <f t="shared" si="10"/>
        <v>Кольца поршневые 92.5 Black Edition</v>
      </c>
      <c r="L134" s="19" t="str">
        <f t="shared" si="11"/>
        <v>402-1000100</v>
      </c>
      <c r="M134" s="20" t="str">
        <f t="shared" si="12"/>
        <v>компл</v>
      </c>
      <c r="N134" s="21">
        <f t="shared" si="13"/>
        <v>1517.08</v>
      </c>
      <c r="O134" s="22"/>
      <c r="P134" s="20">
        <v>1</v>
      </c>
      <c r="Q134" s="10">
        <f t="shared" si="14"/>
        <v>0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30" x14ac:dyDescent="0.25">
      <c r="B135" s="16">
        <f t="shared" si="15"/>
        <v>127</v>
      </c>
      <c r="C135" s="63" t="s">
        <v>143</v>
      </c>
      <c r="D135" s="64" t="s">
        <v>540</v>
      </c>
      <c r="E135" s="66" t="s">
        <v>803</v>
      </c>
      <c r="F135" s="24">
        <v>73.33</v>
      </c>
      <c r="G135" s="25">
        <v>1</v>
      </c>
      <c r="H135" s="17">
        <f t="shared" si="8"/>
        <v>73.33</v>
      </c>
      <c r="I135" s="11"/>
      <c r="J135" s="23">
        <f t="shared" si="9"/>
        <v>127</v>
      </c>
      <c r="K135" s="18" t="str">
        <f t="shared" si="10"/>
        <v>Контакты ГАЗ 24 FENOX (СВР 11001 О7)</v>
      </c>
      <c r="L135" s="19" t="str">
        <f t="shared" si="11"/>
        <v xml:space="preserve">24-3706800               </v>
      </c>
      <c r="M135" s="20" t="str">
        <f t="shared" si="12"/>
        <v>шт</v>
      </c>
      <c r="N135" s="21">
        <f t="shared" si="13"/>
        <v>73.33</v>
      </c>
      <c r="O135" s="22"/>
      <c r="P135" s="20">
        <v>1</v>
      </c>
      <c r="Q135" s="10">
        <f t="shared" si="14"/>
        <v>0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ht="45" x14ac:dyDescent="0.25">
      <c r="B136" s="16">
        <f t="shared" si="15"/>
        <v>128</v>
      </c>
      <c r="C136" s="63" t="s">
        <v>144</v>
      </c>
      <c r="D136" s="64" t="s">
        <v>541</v>
      </c>
      <c r="E136" s="66" t="s">
        <v>803</v>
      </c>
      <c r="F136" s="16">
        <v>1881</v>
      </c>
      <c r="G136" s="25">
        <v>1</v>
      </c>
      <c r="H136" s="17">
        <f t="shared" si="8"/>
        <v>1881</v>
      </c>
      <c r="I136" s="11"/>
      <c r="J136" s="23">
        <f t="shared" si="9"/>
        <v>128</v>
      </c>
      <c r="K136" s="18" t="str">
        <f t="shared" si="10"/>
        <v>Корпус поворотного кулака УАЗ-3163, 315195 левый</v>
      </c>
      <c r="L136" s="19" t="str">
        <f t="shared" si="11"/>
        <v>3162-2304041-95</v>
      </c>
      <c r="M136" s="20" t="str">
        <f t="shared" si="12"/>
        <v>шт</v>
      </c>
      <c r="N136" s="21">
        <f t="shared" si="13"/>
        <v>1881</v>
      </c>
      <c r="O136" s="22"/>
      <c r="P136" s="20">
        <v>1</v>
      </c>
      <c r="Q136" s="10">
        <f t="shared" si="14"/>
        <v>0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45" x14ac:dyDescent="0.25">
      <c r="B137" s="16">
        <f t="shared" si="15"/>
        <v>129</v>
      </c>
      <c r="C137" s="63" t="s">
        <v>145</v>
      </c>
      <c r="D137" s="64" t="s">
        <v>542</v>
      </c>
      <c r="E137" s="66" t="s">
        <v>803</v>
      </c>
      <c r="F137" s="16">
        <v>1375</v>
      </c>
      <c r="G137" s="25">
        <v>1</v>
      </c>
      <c r="H137" s="17">
        <f t="shared" si="8"/>
        <v>1375</v>
      </c>
      <c r="I137" s="11"/>
      <c r="J137" s="23">
        <f t="shared" si="9"/>
        <v>129</v>
      </c>
      <c r="K137" s="18" t="str">
        <f t="shared" si="10"/>
        <v>Корпус поворотного кулака УАЗ-3163, 315195 правый</v>
      </c>
      <c r="L137" s="19" t="str">
        <f t="shared" si="11"/>
        <v>3162-2304040-95</v>
      </c>
      <c r="M137" s="20" t="str">
        <f t="shared" si="12"/>
        <v>шт</v>
      </c>
      <c r="N137" s="21">
        <f t="shared" si="13"/>
        <v>1375</v>
      </c>
      <c r="O137" s="22"/>
      <c r="P137" s="20">
        <v>1</v>
      </c>
      <c r="Q137" s="10">
        <f t="shared" si="14"/>
        <v>0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ht="30" x14ac:dyDescent="0.25">
      <c r="B138" s="16">
        <f t="shared" si="15"/>
        <v>130</v>
      </c>
      <c r="C138" s="63" t="s">
        <v>146</v>
      </c>
      <c r="D138" s="64" t="s">
        <v>543</v>
      </c>
      <c r="E138" s="66" t="s">
        <v>803</v>
      </c>
      <c r="F138" s="16">
        <v>655.42</v>
      </c>
      <c r="G138" s="25">
        <v>1</v>
      </c>
      <c r="H138" s="17">
        <f t="shared" ref="H138:H201" si="16">F138*G138</f>
        <v>655.42</v>
      </c>
      <c r="I138" s="11"/>
      <c r="J138" s="23">
        <f t="shared" ref="J138:J201" si="17">B138</f>
        <v>130</v>
      </c>
      <c r="K138" s="18" t="str">
        <f t="shared" ref="K138:K201" si="18">C138</f>
        <v>Корпус термостата УАЗ УМЗ-421</v>
      </c>
      <c r="L138" s="19" t="str">
        <f t="shared" ref="L138:L201" si="19">D138</f>
        <v>421-1306031-10</v>
      </c>
      <c r="M138" s="20" t="str">
        <f t="shared" ref="M138:M201" si="20">E138</f>
        <v>шт</v>
      </c>
      <c r="N138" s="21">
        <f t="shared" ref="N138:N201" si="21">F138</f>
        <v>655.42</v>
      </c>
      <c r="O138" s="22"/>
      <c r="P138" s="20">
        <v>1</v>
      </c>
      <c r="Q138" s="10">
        <f t="shared" ref="Q138:Q201" si="22">O138*P138</f>
        <v>0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30" x14ac:dyDescent="0.25">
      <c r="B139" s="16">
        <f t="shared" si="15"/>
        <v>131</v>
      </c>
      <c r="C139" s="63" t="s">
        <v>147</v>
      </c>
      <c r="D139" s="64" t="s">
        <v>544</v>
      </c>
      <c r="E139" s="66" t="s">
        <v>803</v>
      </c>
      <c r="F139" s="16">
        <v>210.83</v>
      </c>
      <c r="G139" s="25">
        <v>1</v>
      </c>
      <c r="H139" s="17">
        <f t="shared" si="16"/>
        <v>210.83</v>
      </c>
      <c r="I139" s="11"/>
      <c r="J139" s="23">
        <f t="shared" si="17"/>
        <v>131</v>
      </c>
      <c r="K139" s="18" t="str">
        <f t="shared" si="18"/>
        <v>Кран сливной блока ГАЗ 24, 53, УАЗ</v>
      </c>
      <c r="L139" s="19" t="str">
        <f t="shared" si="19"/>
        <v>ПС7-2</v>
      </c>
      <c r="M139" s="20" t="str">
        <f t="shared" si="20"/>
        <v>шт</v>
      </c>
      <c r="N139" s="21">
        <f t="shared" si="21"/>
        <v>210.83</v>
      </c>
      <c r="O139" s="22"/>
      <c r="P139" s="20">
        <v>1</v>
      </c>
      <c r="Q139" s="10">
        <f t="shared" si="22"/>
        <v>0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45" x14ac:dyDescent="0.25">
      <c r="B140" s="16">
        <f t="shared" si="15"/>
        <v>132</v>
      </c>
      <c r="C140" s="63" t="s">
        <v>148</v>
      </c>
      <c r="D140" s="64" t="s">
        <v>545</v>
      </c>
      <c r="E140" s="66" t="s">
        <v>803</v>
      </c>
      <c r="F140" s="16">
        <v>165</v>
      </c>
      <c r="G140" s="25">
        <v>1</v>
      </c>
      <c r="H140" s="17">
        <f t="shared" si="16"/>
        <v>165</v>
      </c>
      <c r="I140" s="11"/>
      <c r="J140" s="23">
        <f t="shared" si="17"/>
        <v>132</v>
      </c>
      <c r="K140" s="18" t="str">
        <f t="shared" si="18"/>
        <v>Кран переключения б/бака УАЗ с длинным штоком</v>
      </c>
      <c r="L140" s="19" t="str">
        <f t="shared" si="19"/>
        <v>3741-1104160</v>
      </c>
      <c r="M140" s="20" t="str">
        <f t="shared" si="20"/>
        <v>шт</v>
      </c>
      <c r="N140" s="21">
        <f t="shared" si="21"/>
        <v>165</v>
      </c>
      <c r="O140" s="22"/>
      <c r="P140" s="20">
        <v>1</v>
      </c>
      <c r="Q140" s="10">
        <f t="shared" si="22"/>
        <v>0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30" x14ac:dyDescent="0.25">
      <c r="B141" s="16">
        <f t="shared" si="15"/>
        <v>133</v>
      </c>
      <c r="C141" s="63" t="s">
        <v>149</v>
      </c>
      <c r="D141" s="64" t="s">
        <v>546</v>
      </c>
      <c r="E141" s="66" t="s">
        <v>803</v>
      </c>
      <c r="F141" s="16">
        <v>440</v>
      </c>
      <c r="G141" s="25">
        <v>1</v>
      </c>
      <c r="H141" s="17">
        <f t="shared" si="16"/>
        <v>440</v>
      </c>
      <c r="I141" s="11"/>
      <c r="J141" s="23">
        <f t="shared" si="17"/>
        <v>133</v>
      </c>
      <c r="K141" s="18" t="str">
        <f t="shared" si="18"/>
        <v>Крестовина ГАЗ-24, УАЗ (тавотница+стопор)</v>
      </c>
      <c r="L141" s="19" t="str">
        <f t="shared" si="19"/>
        <v>469-2201025</v>
      </c>
      <c r="M141" s="20" t="str">
        <f t="shared" si="20"/>
        <v>шт</v>
      </c>
      <c r="N141" s="21">
        <f t="shared" si="21"/>
        <v>440</v>
      </c>
      <c r="O141" s="22"/>
      <c r="P141" s="20">
        <v>1</v>
      </c>
      <c r="Q141" s="10">
        <f t="shared" si="22"/>
        <v>0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45" x14ac:dyDescent="0.25">
      <c r="B142" s="16">
        <f t="shared" si="15"/>
        <v>134</v>
      </c>
      <c r="C142" s="63" t="s">
        <v>150</v>
      </c>
      <c r="D142" s="64" t="s">
        <v>547</v>
      </c>
      <c r="E142" s="66" t="s">
        <v>803</v>
      </c>
      <c r="F142" s="16">
        <v>82.5</v>
      </c>
      <c r="G142" s="25">
        <v>1</v>
      </c>
      <c r="H142" s="17">
        <f t="shared" si="16"/>
        <v>82.5</v>
      </c>
      <c r="I142" s="11"/>
      <c r="J142" s="23">
        <f t="shared" si="17"/>
        <v>134</v>
      </c>
      <c r="K142" s="18" t="str">
        <f t="shared" si="18"/>
        <v>Кронштейн крепл.воздушного фильтра УАЗ н/о</v>
      </c>
      <c r="L142" s="19" t="str">
        <f t="shared" si="19"/>
        <v xml:space="preserve">31512-1109138-10         </v>
      </c>
      <c r="M142" s="20" t="str">
        <f t="shared" si="20"/>
        <v>шт</v>
      </c>
      <c r="N142" s="21">
        <f t="shared" si="21"/>
        <v>82.5</v>
      </c>
      <c r="O142" s="22"/>
      <c r="P142" s="20">
        <v>1</v>
      </c>
      <c r="Q142" s="10">
        <f t="shared" si="22"/>
        <v>0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30" x14ac:dyDescent="0.25">
      <c r="B143" s="16">
        <f t="shared" si="15"/>
        <v>135</v>
      </c>
      <c r="C143" s="63" t="s">
        <v>151</v>
      </c>
      <c r="D143" s="64" t="s">
        <v>548</v>
      </c>
      <c r="E143" s="66" t="s">
        <v>803</v>
      </c>
      <c r="F143" s="24">
        <v>187.92</v>
      </c>
      <c r="G143" s="25">
        <v>1</v>
      </c>
      <c r="H143" s="17">
        <f t="shared" si="16"/>
        <v>187.92</v>
      </c>
      <c r="I143" s="11"/>
      <c r="J143" s="23">
        <f t="shared" si="17"/>
        <v>135</v>
      </c>
      <c r="K143" s="18" t="str">
        <f t="shared" si="18"/>
        <v>Кронштейн генератора УАЗ передний (большой)</v>
      </c>
      <c r="L143" s="19" t="str">
        <f t="shared" si="19"/>
        <v>451М-3701058</v>
      </c>
      <c r="M143" s="20" t="str">
        <f t="shared" si="20"/>
        <v>шт</v>
      </c>
      <c r="N143" s="21">
        <f t="shared" si="21"/>
        <v>187.92</v>
      </c>
      <c r="O143" s="22"/>
      <c r="P143" s="20">
        <v>1</v>
      </c>
      <c r="Q143" s="10">
        <f t="shared" si="22"/>
        <v>0</v>
      </c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30" x14ac:dyDescent="0.25">
      <c r="B144" s="16">
        <f t="shared" si="15"/>
        <v>136</v>
      </c>
      <c r="C144" s="63" t="s">
        <v>152</v>
      </c>
      <c r="D144" s="64" t="s">
        <v>549</v>
      </c>
      <c r="E144" s="66" t="s">
        <v>803</v>
      </c>
      <c r="F144" s="24">
        <v>137.5</v>
      </c>
      <c r="G144" s="25">
        <v>1</v>
      </c>
      <c r="H144" s="17">
        <f t="shared" si="16"/>
        <v>137.5</v>
      </c>
      <c r="I144" s="11"/>
      <c r="J144" s="23">
        <f t="shared" si="17"/>
        <v>136</v>
      </c>
      <c r="K144" s="18" t="str">
        <f t="shared" si="18"/>
        <v>Крыльчатка отопителя УАЗ 469 большая</v>
      </c>
      <c r="L144" s="19" t="str">
        <f t="shared" si="19"/>
        <v>469-8101130-11</v>
      </c>
      <c r="M144" s="20" t="str">
        <f t="shared" si="20"/>
        <v>шт</v>
      </c>
      <c r="N144" s="21">
        <f t="shared" si="21"/>
        <v>137.5</v>
      </c>
      <c r="O144" s="22"/>
      <c r="P144" s="20">
        <v>1</v>
      </c>
      <c r="Q144" s="10">
        <f t="shared" si="22"/>
        <v>0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2:27" ht="30" x14ac:dyDescent="0.25">
      <c r="B145" s="16">
        <f t="shared" si="15"/>
        <v>137</v>
      </c>
      <c r="C145" s="63" t="s">
        <v>153</v>
      </c>
      <c r="D145" s="64" t="s">
        <v>442</v>
      </c>
      <c r="E145" s="66" t="s">
        <v>803</v>
      </c>
      <c r="F145" s="16">
        <v>55</v>
      </c>
      <c r="G145" s="25">
        <v>1</v>
      </c>
      <c r="H145" s="17">
        <f t="shared" si="16"/>
        <v>55</v>
      </c>
      <c r="I145" s="11"/>
      <c r="J145" s="23">
        <f t="shared" si="17"/>
        <v>137</v>
      </c>
      <c r="K145" s="18" t="str">
        <f t="shared" si="18"/>
        <v>Крыльчатка отопителя УАЗ 452 малая</v>
      </c>
      <c r="L145" s="19" t="str">
        <f t="shared" si="19"/>
        <v xml:space="preserve">                         </v>
      </c>
      <c r="M145" s="20" t="str">
        <f t="shared" si="20"/>
        <v>шт</v>
      </c>
      <c r="N145" s="21">
        <f t="shared" si="21"/>
        <v>55</v>
      </c>
      <c r="O145" s="22"/>
      <c r="P145" s="20">
        <v>1</v>
      </c>
      <c r="Q145" s="10">
        <f t="shared" si="22"/>
        <v>0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2:27" ht="30" x14ac:dyDescent="0.25">
      <c r="B146" s="16">
        <f t="shared" si="15"/>
        <v>138</v>
      </c>
      <c r="C146" s="63" t="s">
        <v>154</v>
      </c>
      <c r="D146" s="64" t="s">
        <v>550</v>
      </c>
      <c r="E146" s="66" t="s">
        <v>803</v>
      </c>
      <c r="F146" s="24">
        <v>13.75</v>
      </c>
      <c r="G146" s="25">
        <v>1</v>
      </c>
      <c r="H146" s="17">
        <f t="shared" si="16"/>
        <v>13.75</v>
      </c>
      <c r="I146" s="11"/>
      <c r="J146" s="23">
        <f t="shared" si="17"/>
        <v>138</v>
      </c>
      <c r="K146" s="18" t="str">
        <f t="shared" si="18"/>
        <v>Крышка бачка сцепления ВАЗ-2101</v>
      </c>
      <c r="L146" s="19" t="str">
        <f t="shared" si="19"/>
        <v xml:space="preserve">2101-3505112             </v>
      </c>
      <c r="M146" s="20" t="str">
        <f t="shared" si="20"/>
        <v>шт</v>
      </c>
      <c r="N146" s="21">
        <f t="shared" si="21"/>
        <v>13.75</v>
      </c>
      <c r="O146" s="22"/>
      <c r="P146" s="20">
        <v>1</v>
      </c>
      <c r="Q146" s="10">
        <f t="shared" si="22"/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2:27" ht="45" x14ac:dyDescent="0.25">
      <c r="B147" s="16">
        <f t="shared" si="15"/>
        <v>139</v>
      </c>
      <c r="C147" s="63" t="s">
        <v>155</v>
      </c>
      <c r="D147" s="64" t="s">
        <v>551</v>
      </c>
      <c r="E147" s="66" t="s">
        <v>803</v>
      </c>
      <c r="F147" s="16">
        <v>440</v>
      </c>
      <c r="G147" s="25">
        <v>1</v>
      </c>
      <c r="H147" s="17">
        <f t="shared" si="16"/>
        <v>440</v>
      </c>
      <c r="I147" s="11"/>
      <c r="J147" s="23">
        <f t="shared" si="17"/>
        <v>139</v>
      </c>
      <c r="K147" s="18" t="str">
        <f t="shared" si="18"/>
        <v>Фланец КПП УАЗ с/о первичного вала (крышка подшипника)</v>
      </c>
      <c r="L147" s="19" t="str">
        <f t="shared" si="19"/>
        <v xml:space="preserve">451Д-1701040             </v>
      </c>
      <c r="M147" s="20" t="str">
        <f t="shared" si="20"/>
        <v>шт</v>
      </c>
      <c r="N147" s="21">
        <f t="shared" si="21"/>
        <v>440</v>
      </c>
      <c r="O147" s="22"/>
      <c r="P147" s="20">
        <v>1</v>
      </c>
      <c r="Q147" s="10">
        <f t="shared" si="22"/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2:27" ht="45" x14ac:dyDescent="0.25">
      <c r="B148" s="16">
        <f t="shared" si="15"/>
        <v>140</v>
      </c>
      <c r="C148" s="63" t="s">
        <v>156</v>
      </c>
      <c r="D148" s="64" t="s">
        <v>552</v>
      </c>
      <c r="E148" s="66" t="s">
        <v>803</v>
      </c>
      <c r="F148" s="16">
        <v>275</v>
      </c>
      <c r="G148" s="25">
        <v>1</v>
      </c>
      <c r="H148" s="17">
        <f t="shared" si="16"/>
        <v>275</v>
      </c>
      <c r="I148" s="11"/>
      <c r="J148" s="23">
        <f t="shared" si="17"/>
        <v>140</v>
      </c>
      <c r="K148" s="18" t="str">
        <f t="shared" si="18"/>
        <v>Крышка подшипника хвостовика з/моста УАЗ-3151, 3741</v>
      </c>
      <c r="L148" s="19" t="str">
        <f t="shared" si="19"/>
        <v>20-2402051-30</v>
      </c>
      <c r="M148" s="20" t="str">
        <f t="shared" si="20"/>
        <v>шт</v>
      </c>
      <c r="N148" s="21">
        <f t="shared" si="21"/>
        <v>275</v>
      </c>
      <c r="O148" s="22"/>
      <c r="P148" s="20">
        <v>1</v>
      </c>
      <c r="Q148" s="10">
        <f t="shared" si="22"/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2:27" ht="30" x14ac:dyDescent="0.25">
      <c r="B149" s="16">
        <f t="shared" si="15"/>
        <v>141</v>
      </c>
      <c r="C149" s="63" t="s">
        <v>157</v>
      </c>
      <c r="D149" s="64" t="s">
        <v>553</v>
      </c>
      <c r="E149" s="66" t="s">
        <v>803</v>
      </c>
      <c r="F149" s="16">
        <v>132.91999999999999</v>
      </c>
      <c r="G149" s="25">
        <v>1</v>
      </c>
      <c r="H149" s="17">
        <f t="shared" si="16"/>
        <v>132.91999999999999</v>
      </c>
      <c r="I149" s="11"/>
      <c r="J149" s="23">
        <f t="shared" si="17"/>
        <v>141</v>
      </c>
      <c r="K149" s="18" t="str">
        <f t="shared" si="18"/>
        <v>Крышка радиатора ВАЗ-2101-07, УАЗ, ГАЗ-24, 3110</v>
      </c>
      <c r="L149" s="19" t="str">
        <f t="shared" si="19"/>
        <v>2101-1304010</v>
      </c>
      <c r="M149" s="20" t="str">
        <f t="shared" si="20"/>
        <v>шт</v>
      </c>
      <c r="N149" s="21">
        <f t="shared" si="21"/>
        <v>132.91999999999999</v>
      </c>
      <c r="O149" s="22"/>
      <c r="P149" s="20">
        <v>1</v>
      </c>
      <c r="Q149" s="10">
        <f t="shared" si="22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2:27" ht="30" x14ac:dyDescent="0.25">
      <c r="B150" s="16">
        <f t="shared" si="15"/>
        <v>142</v>
      </c>
      <c r="C150" s="63" t="s">
        <v>158</v>
      </c>
      <c r="D150" s="64" t="s">
        <v>554</v>
      </c>
      <c r="E150" s="66" t="s">
        <v>803</v>
      </c>
      <c r="F150" s="24">
        <v>155.83000000000001</v>
      </c>
      <c r="G150" s="25">
        <v>1</v>
      </c>
      <c r="H150" s="17">
        <f t="shared" si="16"/>
        <v>155.83000000000001</v>
      </c>
      <c r="I150" s="11"/>
      <c r="J150" s="23">
        <f t="shared" si="17"/>
        <v>142</v>
      </c>
      <c r="K150" s="18" t="str">
        <f t="shared" si="18"/>
        <v>Крышка трамблера ГАЗ 24, УАЗ (уп10)</v>
      </c>
      <c r="L150" s="19" t="str">
        <f t="shared" si="19"/>
        <v>Р119.3706500</v>
      </c>
      <c r="M150" s="20" t="str">
        <f t="shared" si="20"/>
        <v>шт</v>
      </c>
      <c r="N150" s="21">
        <f t="shared" si="21"/>
        <v>155.83000000000001</v>
      </c>
      <c r="O150" s="22"/>
      <c r="P150" s="20">
        <v>1</v>
      </c>
      <c r="Q150" s="10">
        <f t="shared" si="22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2:27" ht="45" x14ac:dyDescent="0.25">
      <c r="B151" s="16">
        <f t="shared" si="15"/>
        <v>143</v>
      </c>
      <c r="C151" s="63" t="s">
        <v>159</v>
      </c>
      <c r="D151" s="64" t="s">
        <v>555</v>
      </c>
      <c r="E151" s="66" t="s">
        <v>803</v>
      </c>
      <c r="F151" s="16">
        <v>9075</v>
      </c>
      <c r="G151" s="25">
        <v>1</v>
      </c>
      <c r="H151" s="17">
        <f t="shared" si="16"/>
        <v>9075</v>
      </c>
      <c r="I151" s="11"/>
      <c r="J151" s="23">
        <f t="shared" si="17"/>
        <v>143</v>
      </c>
      <c r="K151" s="18" t="str">
        <f t="shared" si="18"/>
        <v>Кулак поворотный УАЗ-3741 Спайсер прав. без тормоза</v>
      </c>
      <c r="L151" s="19" t="str">
        <f t="shared" si="19"/>
        <v>3741-2304010-31</v>
      </c>
      <c r="M151" s="20" t="str">
        <f t="shared" si="20"/>
        <v>шт</v>
      </c>
      <c r="N151" s="21">
        <f t="shared" si="21"/>
        <v>9075</v>
      </c>
      <c r="O151" s="22"/>
      <c r="P151" s="20">
        <v>1</v>
      </c>
      <c r="Q151" s="10">
        <f t="shared" si="22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2:27" ht="45" x14ac:dyDescent="0.25">
      <c r="B152" s="16">
        <f t="shared" si="15"/>
        <v>144</v>
      </c>
      <c r="C152" s="63" t="s">
        <v>160</v>
      </c>
      <c r="D152" s="64" t="s">
        <v>556</v>
      </c>
      <c r="E152" s="66" t="s">
        <v>803</v>
      </c>
      <c r="F152" s="16">
        <v>7929.17</v>
      </c>
      <c r="G152" s="25">
        <v>1</v>
      </c>
      <c r="H152" s="17">
        <f t="shared" si="16"/>
        <v>7929.17</v>
      </c>
      <c r="I152" s="11"/>
      <c r="J152" s="23">
        <f t="shared" si="17"/>
        <v>144</v>
      </c>
      <c r="K152" s="18" t="str">
        <f t="shared" si="18"/>
        <v>Кулак поворотный УАЗ-3741 Спайсер лев. без тормоза</v>
      </c>
      <c r="L152" s="19" t="str">
        <f t="shared" si="19"/>
        <v>3741-2304011-31</v>
      </c>
      <c r="M152" s="20" t="str">
        <f t="shared" si="20"/>
        <v>шт</v>
      </c>
      <c r="N152" s="21">
        <f t="shared" si="21"/>
        <v>7929.17</v>
      </c>
      <c r="O152" s="22"/>
      <c r="P152" s="20">
        <v>1</v>
      </c>
      <c r="Q152" s="10">
        <f t="shared" si="22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2:27" x14ac:dyDescent="0.25">
      <c r="B153" s="16">
        <f t="shared" si="15"/>
        <v>145</v>
      </c>
      <c r="C153" s="63" t="s">
        <v>161</v>
      </c>
      <c r="D153" s="64" t="s">
        <v>557</v>
      </c>
      <c r="E153" s="66" t="s">
        <v>803</v>
      </c>
      <c r="F153" s="16">
        <v>2190.83</v>
      </c>
      <c r="G153" s="25">
        <v>1</v>
      </c>
      <c r="H153" s="17">
        <f t="shared" si="16"/>
        <v>2190.83</v>
      </c>
      <c r="I153" s="11"/>
      <c r="J153" s="23">
        <f t="shared" si="17"/>
        <v>145</v>
      </c>
      <c r="K153" s="18" t="str">
        <f t="shared" si="18"/>
        <v>Кулиса УАЗ-452 с/о</v>
      </c>
      <c r="L153" s="19" t="str">
        <f t="shared" si="19"/>
        <v>3741-1703010-97</v>
      </c>
      <c r="M153" s="20" t="str">
        <f t="shared" si="20"/>
        <v>шт</v>
      </c>
      <c r="N153" s="21">
        <f t="shared" si="21"/>
        <v>2190.83</v>
      </c>
      <c r="O153" s="22"/>
      <c r="P153" s="20">
        <v>1</v>
      </c>
      <c r="Q153" s="10">
        <f t="shared" si="22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2:27" ht="30" x14ac:dyDescent="0.25">
      <c r="B154" s="16">
        <f t="shared" si="15"/>
        <v>146</v>
      </c>
      <c r="C154" s="63" t="s">
        <v>162</v>
      </c>
      <c r="D154" s="64" t="s">
        <v>558</v>
      </c>
      <c r="E154" s="66" t="s">
        <v>804</v>
      </c>
      <c r="F154" s="16">
        <v>398.75</v>
      </c>
      <c r="G154" s="25">
        <v>1</v>
      </c>
      <c r="H154" s="17">
        <f t="shared" si="16"/>
        <v>398.75</v>
      </c>
      <c r="I154" s="11"/>
      <c r="J154" s="23">
        <f t="shared" si="17"/>
        <v>146</v>
      </c>
      <c r="K154" s="18" t="str">
        <f t="shared" si="18"/>
        <v>Лапка сцепления УАЗ с/о 3шт "ЧАЗ"</v>
      </c>
      <c r="L154" s="19" t="str">
        <f t="shared" si="19"/>
        <v xml:space="preserve">21А-1601094              </v>
      </c>
      <c r="M154" s="20" t="str">
        <f t="shared" si="20"/>
        <v>компл</v>
      </c>
      <c r="N154" s="21">
        <f t="shared" si="21"/>
        <v>398.75</v>
      </c>
      <c r="O154" s="22"/>
      <c r="P154" s="20">
        <v>1</v>
      </c>
      <c r="Q154" s="10">
        <f t="shared" si="22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2:27" ht="30" x14ac:dyDescent="0.25">
      <c r="B155" s="16">
        <f t="shared" si="15"/>
        <v>147</v>
      </c>
      <c r="C155" s="63" t="s">
        <v>163</v>
      </c>
      <c r="D155" s="64" t="s">
        <v>559</v>
      </c>
      <c r="E155" s="66" t="s">
        <v>803</v>
      </c>
      <c r="F155" s="24">
        <v>7.33</v>
      </c>
      <c r="G155" s="25">
        <v>1</v>
      </c>
      <c r="H155" s="17">
        <f t="shared" si="16"/>
        <v>7.33</v>
      </c>
      <c r="I155" s="11"/>
      <c r="J155" s="23">
        <f t="shared" si="17"/>
        <v>147</v>
      </c>
      <c r="K155" s="18" t="str">
        <f t="shared" si="18"/>
        <v>Манжета d=28 тарелка с риской ГТЦ УАЗ</v>
      </c>
      <c r="L155" s="19" t="str">
        <f t="shared" si="19"/>
        <v xml:space="preserve">469-3505035              </v>
      </c>
      <c r="M155" s="20" t="str">
        <f t="shared" si="20"/>
        <v>шт</v>
      </c>
      <c r="N155" s="21">
        <f t="shared" si="21"/>
        <v>7.33</v>
      </c>
      <c r="O155" s="22"/>
      <c r="P155" s="20">
        <v>1</v>
      </c>
      <c r="Q155" s="10">
        <f t="shared" si="22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2:27" ht="30" x14ac:dyDescent="0.25">
      <c r="B156" s="16">
        <f t="shared" si="15"/>
        <v>148</v>
      </c>
      <c r="C156" s="63" t="s">
        <v>164</v>
      </c>
      <c r="D156" s="64" t="s">
        <v>560</v>
      </c>
      <c r="E156" s="66" t="s">
        <v>803</v>
      </c>
      <c r="F156" s="16">
        <v>5.5</v>
      </c>
      <c r="G156" s="25">
        <v>1</v>
      </c>
      <c r="H156" s="17">
        <f t="shared" si="16"/>
        <v>5.5</v>
      </c>
      <c r="I156" s="11"/>
      <c r="J156" s="23">
        <f t="shared" si="17"/>
        <v>148</v>
      </c>
      <c r="K156" s="18" t="str">
        <f t="shared" si="18"/>
        <v>Манжета d=24 кольцо (воротник) РЦС УАЗ</v>
      </c>
      <c r="L156" s="19" t="str">
        <f t="shared" si="19"/>
        <v xml:space="preserve">469-1602516              </v>
      </c>
      <c r="M156" s="20" t="str">
        <f t="shared" si="20"/>
        <v>шт</v>
      </c>
      <c r="N156" s="21">
        <f t="shared" si="21"/>
        <v>5.5</v>
      </c>
      <c r="O156" s="22"/>
      <c r="P156" s="20">
        <v>1</v>
      </c>
      <c r="Q156" s="10">
        <f t="shared" si="22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2:27" ht="30" x14ac:dyDescent="0.25">
      <c r="B157" s="16">
        <f t="shared" si="15"/>
        <v>149</v>
      </c>
      <c r="C157" s="63" t="s">
        <v>165</v>
      </c>
      <c r="D157" s="64" t="s">
        <v>442</v>
      </c>
      <c r="E157" s="66" t="s">
        <v>803</v>
      </c>
      <c r="F157" s="16">
        <v>3.67</v>
      </c>
      <c r="G157" s="25">
        <v>1</v>
      </c>
      <c r="H157" s="17">
        <f t="shared" si="16"/>
        <v>3.67</v>
      </c>
      <c r="I157" s="11"/>
      <c r="J157" s="23">
        <f t="shared" si="17"/>
        <v>149</v>
      </c>
      <c r="K157" s="18" t="str">
        <f t="shared" si="18"/>
        <v>Манжета d=24 кольцо (воротник)</v>
      </c>
      <c r="L157" s="19" t="str">
        <f t="shared" si="19"/>
        <v xml:space="preserve">                         </v>
      </c>
      <c r="M157" s="20" t="str">
        <f t="shared" si="20"/>
        <v>шт</v>
      </c>
      <c r="N157" s="21">
        <f t="shared" si="21"/>
        <v>3.67</v>
      </c>
      <c r="O157" s="22"/>
      <c r="P157" s="20">
        <v>1</v>
      </c>
      <c r="Q157" s="10">
        <f t="shared" si="22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2:27" ht="45" x14ac:dyDescent="0.25">
      <c r="B158" s="16">
        <f t="shared" si="15"/>
        <v>150</v>
      </c>
      <c r="C158" s="63" t="s">
        <v>166</v>
      </c>
      <c r="D158" s="64" t="s">
        <v>561</v>
      </c>
      <c r="E158" s="66" t="s">
        <v>803</v>
      </c>
      <c r="F158" s="16">
        <v>4115.83</v>
      </c>
      <c r="G158" s="25">
        <v>1</v>
      </c>
      <c r="H158" s="17">
        <f t="shared" si="16"/>
        <v>4115.83</v>
      </c>
      <c r="I158" s="11"/>
      <c r="J158" s="23">
        <f t="shared" si="17"/>
        <v>150</v>
      </c>
      <c r="K158" s="18" t="str">
        <f t="shared" si="18"/>
        <v>Маховик УМЗ-421, 4218, 4213, 4216 под сальник, рычажн/лепестк корзина</v>
      </c>
      <c r="L158" s="19" t="str">
        <f t="shared" si="19"/>
        <v>4173-1005115-20</v>
      </c>
      <c r="M158" s="20" t="str">
        <f t="shared" si="20"/>
        <v>шт</v>
      </c>
      <c r="N158" s="21">
        <f t="shared" si="21"/>
        <v>4115.83</v>
      </c>
      <c r="O158" s="22"/>
      <c r="P158" s="20">
        <v>1</v>
      </c>
      <c r="Q158" s="10">
        <f t="shared" si="22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2:27" ht="45" x14ac:dyDescent="0.25">
      <c r="B159" s="16">
        <f t="shared" si="15"/>
        <v>151</v>
      </c>
      <c r="C159" s="63" t="s">
        <v>167</v>
      </c>
      <c r="D159" s="64" t="s">
        <v>562</v>
      </c>
      <c r="E159" s="66" t="s">
        <v>803</v>
      </c>
      <c r="F159" s="16">
        <v>2374.17</v>
      </c>
      <c r="G159" s="25">
        <v>1</v>
      </c>
      <c r="H159" s="17">
        <f t="shared" si="16"/>
        <v>2374.17</v>
      </c>
      <c r="I159" s="11"/>
      <c r="J159" s="23">
        <f t="shared" si="17"/>
        <v>151</v>
      </c>
      <c r="K159" s="18" t="str">
        <f t="shared" si="18"/>
        <v>Маховик УМЗ-417 под набивку, рычажн/лепестк корзина</v>
      </c>
      <c r="L159" s="19" t="str">
        <f t="shared" si="19"/>
        <v>417-1005115</v>
      </c>
      <c r="M159" s="20" t="str">
        <f t="shared" si="20"/>
        <v>шт</v>
      </c>
      <c r="N159" s="21">
        <f t="shared" si="21"/>
        <v>2374.17</v>
      </c>
      <c r="O159" s="22"/>
      <c r="P159" s="20">
        <v>1</v>
      </c>
      <c r="Q159" s="10">
        <f t="shared" si="22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2:27" ht="45" x14ac:dyDescent="0.25">
      <c r="B160" s="16">
        <f t="shared" si="15"/>
        <v>152</v>
      </c>
      <c r="C160" s="63" t="s">
        <v>168</v>
      </c>
      <c r="D160" s="64" t="s">
        <v>563</v>
      </c>
      <c r="E160" s="66" t="s">
        <v>803</v>
      </c>
      <c r="F160" s="16">
        <v>4051.67</v>
      </c>
      <c r="G160" s="25">
        <v>1</v>
      </c>
      <c r="H160" s="17">
        <f t="shared" si="16"/>
        <v>4051.67</v>
      </c>
      <c r="I160" s="11"/>
      <c r="J160" s="23">
        <f t="shared" si="17"/>
        <v>152</v>
      </c>
      <c r="K160" s="18" t="str">
        <f t="shared" si="18"/>
        <v>Модуль эл/бензонасоса УАЗ-315195 ЗМЗ-409 Евро-3,4 с рег.давл.</v>
      </c>
      <c r="L160" s="19" t="str">
        <f t="shared" si="19"/>
        <v>315195-1139020</v>
      </c>
      <c r="M160" s="20" t="str">
        <f t="shared" si="20"/>
        <v>шт</v>
      </c>
      <c r="N160" s="21">
        <f t="shared" si="21"/>
        <v>4051.67</v>
      </c>
      <c r="O160" s="22"/>
      <c r="P160" s="20">
        <v>1</v>
      </c>
      <c r="Q160" s="10">
        <f t="shared" si="22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2:27" ht="30" x14ac:dyDescent="0.25">
      <c r="B161" s="16">
        <f t="shared" si="15"/>
        <v>153</v>
      </c>
      <c r="C161" s="63" t="s">
        <v>169</v>
      </c>
      <c r="D161" s="64" t="s">
        <v>564</v>
      </c>
      <c r="E161" s="66" t="s">
        <v>803</v>
      </c>
      <c r="F161" s="16">
        <v>6508.33</v>
      </c>
      <c r="G161" s="25">
        <v>1</v>
      </c>
      <c r="H161" s="17">
        <f t="shared" si="16"/>
        <v>6508.33</v>
      </c>
      <c r="I161" s="11"/>
      <c r="J161" s="23">
        <f t="shared" si="17"/>
        <v>153</v>
      </c>
      <c r="K161" s="18" t="str">
        <f t="shared" si="18"/>
        <v>Мотор отопителя УАЗ-3163 2007-2012гг в сборе</v>
      </c>
      <c r="L161" s="19" t="str">
        <f t="shared" si="19"/>
        <v>3163-8101078-95</v>
      </c>
      <c r="M161" s="20" t="str">
        <f t="shared" si="20"/>
        <v>шт</v>
      </c>
      <c r="N161" s="21">
        <f t="shared" si="21"/>
        <v>6508.33</v>
      </c>
      <c r="O161" s="22"/>
      <c r="P161" s="20">
        <v>1</v>
      </c>
      <c r="Q161" s="10">
        <f t="shared" si="22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2:27" ht="60" x14ac:dyDescent="0.25">
      <c r="B162" s="16">
        <f t="shared" si="15"/>
        <v>154</v>
      </c>
      <c r="C162" s="63" t="s">
        <v>170</v>
      </c>
      <c r="D162" s="64" t="s">
        <v>565</v>
      </c>
      <c r="E162" s="66" t="s">
        <v>803</v>
      </c>
      <c r="F162" s="16">
        <v>907.5</v>
      </c>
      <c r="G162" s="25">
        <v>1</v>
      </c>
      <c r="H162" s="17">
        <f t="shared" si="16"/>
        <v>907.5</v>
      </c>
      <c r="I162" s="11"/>
      <c r="J162" s="23">
        <f t="shared" si="17"/>
        <v>154</v>
      </c>
      <c r="K162" s="18" t="str">
        <f t="shared" si="18"/>
        <v>Муфта сцепления УАЗ-3151, 3741 лепестк/рычажн корзина в сборе</v>
      </c>
      <c r="L162" s="19" t="str">
        <f t="shared" si="19"/>
        <v>31514-1601180-11</v>
      </c>
      <c r="M162" s="20" t="str">
        <f t="shared" si="20"/>
        <v>шт</v>
      </c>
      <c r="N162" s="21">
        <f t="shared" si="21"/>
        <v>907.5</v>
      </c>
      <c r="O162" s="22"/>
      <c r="P162" s="20">
        <v>1</v>
      </c>
      <c r="Q162" s="10">
        <f t="shared" si="22"/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2:27" ht="30" x14ac:dyDescent="0.25">
      <c r="B163" s="16">
        <f t="shared" si="15"/>
        <v>155</v>
      </c>
      <c r="C163" s="63" t="s">
        <v>171</v>
      </c>
      <c r="D163" s="64" t="s">
        <v>566</v>
      </c>
      <c r="E163" s="66" t="s">
        <v>803</v>
      </c>
      <c r="F163" s="16">
        <v>36.67</v>
      </c>
      <c r="G163" s="25">
        <v>1</v>
      </c>
      <c r="H163" s="17">
        <f t="shared" si="16"/>
        <v>36.67</v>
      </c>
      <c r="I163" s="11"/>
      <c r="J163" s="23">
        <f t="shared" si="17"/>
        <v>155</v>
      </c>
      <c r="K163" s="18" t="str">
        <f t="shared" si="18"/>
        <v>Накладка стояночного тормоза УАЗ сверленая</v>
      </c>
      <c r="L163" s="19" t="str">
        <f t="shared" si="19"/>
        <v>69-3507020-10</v>
      </c>
      <c r="M163" s="20" t="str">
        <f t="shared" si="20"/>
        <v>шт</v>
      </c>
      <c r="N163" s="21">
        <f t="shared" si="21"/>
        <v>36.67</v>
      </c>
      <c r="O163" s="22"/>
      <c r="P163" s="20">
        <v>1</v>
      </c>
      <c r="Q163" s="10">
        <f t="shared" si="22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2:27" ht="30" x14ac:dyDescent="0.25">
      <c r="B164" s="16">
        <f t="shared" si="15"/>
        <v>156</v>
      </c>
      <c r="C164" s="63" t="s">
        <v>172</v>
      </c>
      <c r="D164" s="64" t="s">
        <v>567</v>
      </c>
      <c r="E164" s="66" t="s">
        <v>804</v>
      </c>
      <c r="F164" s="24">
        <v>472.08</v>
      </c>
      <c r="G164" s="25">
        <v>1</v>
      </c>
      <c r="H164" s="17">
        <f t="shared" si="16"/>
        <v>472.08</v>
      </c>
      <c r="I164" s="11"/>
      <c r="J164" s="23">
        <f t="shared" si="17"/>
        <v>156</v>
      </c>
      <c r="K164" s="18" t="str">
        <f t="shared" si="18"/>
        <v>Наконечник свечи 406дв 4шт синий "Авто-Альянс"</v>
      </c>
      <c r="L164" s="19" t="str">
        <f t="shared" si="19"/>
        <v xml:space="preserve">48-3707                  </v>
      </c>
      <c r="M164" s="20" t="str">
        <f t="shared" si="20"/>
        <v>компл</v>
      </c>
      <c r="N164" s="21">
        <f t="shared" si="21"/>
        <v>472.08</v>
      </c>
      <c r="O164" s="22"/>
      <c r="P164" s="20">
        <v>1</v>
      </c>
      <c r="Q164" s="10">
        <f t="shared" si="22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2:27" ht="30" x14ac:dyDescent="0.25">
      <c r="B165" s="16">
        <f t="shared" si="15"/>
        <v>157</v>
      </c>
      <c r="C165" s="63" t="s">
        <v>173</v>
      </c>
      <c r="D165" s="64" t="s">
        <v>568</v>
      </c>
      <c r="E165" s="66" t="s">
        <v>803</v>
      </c>
      <c r="F165" s="24">
        <v>362.08</v>
      </c>
      <c r="G165" s="25">
        <v>1</v>
      </c>
      <c r="H165" s="17">
        <f t="shared" si="16"/>
        <v>362.08</v>
      </c>
      <c r="I165" s="11"/>
      <c r="J165" s="23">
        <f t="shared" si="17"/>
        <v>157</v>
      </c>
      <c r="K165" s="18" t="str">
        <f t="shared" si="18"/>
        <v>Наконечник рулевой УАЗ левый</v>
      </c>
      <c r="L165" s="19" t="str">
        <f t="shared" si="19"/>
        <v>469-3414057</v>
      </c>
      <c r="M165" s="20" t="str">
        <f t="shared" si="20"/>
        <v>шт</v>
      </c>
      <c r="N165" s="21">
        <f t="shared" si="21"/>
        <v>362.08</v>
      </c>
      <c r="O165" s="22"/>
      <c r="P165" s="20">
        <v>1</v>
      </c>
      <c r="Q165" s="10">
        <f t="shared" si="22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2:27" ht="30" x14ac:dyDescent="0.25">
      <c r="B166" s="16">
        <f t="shared" si="15"/>
        <v>158</v>
      </c>
      <c r="C166" s="63" t="s">
        <v>174</v>
      </c>
      <c r="D166" s="64" t="s">
        <v>569</v>
      </c>
      <c r="E166" s="66" t="s">
        <v>803</v>
      </c>
      <c r="F166" s="24">
        <v>362.08</v>
      </c>
      <c r="G166" s="25">
        <v>1</v>
      </c>
      <c r="H166" s="17">
        <f t="shared" si="16"/>
        <v>362.08</v>
      </c>
      <c r="I166" s="11"/>
      <c r="J166" s="23">
        <f t="shared" si="17"/>
        <v>158</v>
      </c>
      <c r="K166" s="18" t="str">
        <f t="shared" si="18"/>
        <v>Наконечник рулевой УАЗ правый</v>
      </c>
      <c r="L166" s="19" t="str">
        <f t="shared" si="19"/>
        <v>469-3414056</v>
      </c>
      <c r="M166" s="20" t="str">
        <f t="shared" si="20"/>
        <v>шт</v>
      </c>
      <c r="N166" s="21">
        <f t="shared" si="21"/>
        <v>362.08</v>
      </c>
      <c r="O166" s="22"/>
      <c r="P166" s="20">
        <v>1</v>
      </c>
      <c r="Q166" s="10">
        <f t="shared" si="22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2:27" ht="30" x14ac:dyDescent="0.25">
      <c r="B167" s="16">
        <f t="shared" ref="B167:B230" si="23">B166+1</f>
        <v>159</v>
      </c>
      <c r="C167" s="63" t="s">
        <v>175</v>
      </c>
      <c r="D167" s="64" t="s">
        <v>570</v>
      </c>
      <c r="E167" s="66" t="s">
        <v>804</v>
      </c>
      <c r="F167" s="24">
        <v>435.42</v>
      </c>
      <c r="G167" s="25">
        <v>1</v>
      </c>
      <c r="H167" s="17">
        <f t="shared" si="16"/>
        <v>435.42</v>
      </c>
      <c r="I167" s="11"/>
      <c r="J167" s="23">
        <f t="shared" si="17"/>
        <v>159</v>
      </c>
      <c r="K167" s="18" t="str">
        <f t="shared" si="18"/>
        <v>Втулка направляющая клапана ГАЗ, УАЗ</v>
      </c>
      <c r="L167" s="19" t="str">
        <f t="shared" si="19"/>
        <v>4022-1007033/38</v>
      </c>
      <c r="M167" s="20" t="str">
        <f t="shared" si="20"/>
        <v>компл</v>
      </c>
      <c r="N167" s="21">
        <f t="shared" si="21"/>
        <v>435.42</v>
      </c>
      <c r="O167" s="22"/>
      <c r="P167" s="20">
        <v>1</v>
      </c>
      <c r="Q167" s="10">
        <f t="shared" si="22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2:27" ht="60" x14ac:dyDescent="0.25">
      <c r="B168" s="16">
        <f t="shared" si="23"/>
        <v>160</v>
      </c>
      <c r="C168" s="63" t="s">
        <v>176</v>
      </c>
      <c r="D168" s="64" t="s">
        <v>571</v>
      </c>
      <c r="E168" s="66" t="s">
        <v>803</v>
      </c>
      <c r="F168" s="24">
        <v>1970.83</v>
      </c>
      <c r="G168" s="25">
        <v>1</v>
      </c>
      <c r="H168" s="17">
        <f t="shared" si="16"/>
        <v>1970.83</v>
      </c>
      <c r="I168" s="11"/>
      <c r="J168" s="23">
        <f t="shared" si="17"/>
        <v>160</v>
      </c>
      <c r="K168" s="18" t="str">
        <f t="shared" si="18"/>
        <v>Помпа ГАЗ-31105 ЗМЗ-40525, УАЗ ЗМЗ-40904 кондиционер, прокладка (с 01.2009)Оригинал</v>
      </c>
      <c r="L168" s="19" t="str">
        <f t="shared" si="19"/>
        <v>4062-3906629-30</v>
      </c>
      <c r="M168" s="20" t="str">
        <f t="shared" si="20"/>
        <v>шт</v>
      </c>
      <c r="N168" s="21">
        <f t="shared" si="21"/>
        <v>1970.83</v>
      </c>
      <c r="O168" s="22"/>
      <c r="P168" s="20">
        <v>1</v>
      </c>
      <c r="Q168" s="10">
        <f t="shared" si="22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2:27" ht="60" x14ac:dyDescent="0.25">
      <c r="B169" s="16">
        <f t="shared" si="23"/>
        <v>161</v>
      </c>
      <c r="C169" s="63" t="s">
        <v>177</v>
      </c>
      <c r="D169" s="64" t="s">
        <v>572</v>
      </c>
      <c r="E169" s="66" t="s">
        <v>803</v>
      </c>
      <c r="F169" s="16">
        <v>1553.75</v>
      </c>
      <c r="G169" s="25">
        <v>1</v>
      </c>
      <c r="H169" s="17">
        <f t="shared" si="16"/>
        <v>1553.75</v>
      </c>
      <c r="I169" s="11"/>
      <c r="J169" s="23">
        <f t="shared" si="17"/>
        <v>161</v>
      </c>
      <c r="K169" s="18" t="str">
        <f t="shared" si="18"/>
        <v>Помпа ГАЗ-3110 ЗМЗ-406, УАЗ ЗМЗ-409 с ГУР прокладкаДвойной Ресурс</v>
      </c>
      <c r="L169" s="19" t="str">
        <f t="shared" si="19"/>
        <v>4062-1307010</v>
      </c>
      <c r="M169" s="20" t="str">
        <f t="shared" si="20"/>
        <v>шт</v>
      </c>
      <c r="N169" s="21">
        <f t="shared" si="21"/>
        <v>1553.75</v>
      </c>
      <c r="O169" s="22"/>
      <c r="P169" s="20">
        <v>1</v>
      </c>
      <c r="Q169" s="10">
        <f t="shared" si="22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2:27" x14ac:dyDescent="0.25">
      <c r="B170" s="16">
        <f t="shared" si="23"/>
        <v>162</v>
      </c>
      <c r="C170" s="63" t="s">
        <v>178</v>
      </c>
      <c r="D170" s="64" t="s">
        <v>573</v>
      </c>
      <c r="E170" s="66" t="s">
        <v>803</v>
      </c>
      <c r="F170" s="16">
        <v>1879.17</v>
      </c>
      <c r="G170" s="25">
        <v>1</v>
      </c>
      <c r="H170" s="17">
        <f t="shared" si="16"/>
        <v>1879.17</v>
      </c>
      <c r="I170" s="11"/>
      <c r="J170" s="23">
        <f t="shared" si="17"/>
        <v>162</v>
      </c>
      <c r="K170" s="18" t="str">
        <f t="shared" si="18"/>
        <v>Помпа ЗМЗ-402, 410 d=16</v>
      </c>
      <c r="L170" s="19" t="str">
        <f t="shared" si="19"/>
        <v>4022-1307010</v>
      </c>
      <c r="M170" s="20" t="str">
        <f t="shared" si="20"/>
        <v>шт</v>
      </c>
      <c r="N170" s="21">
        <f t="shared" si="21"/>
        <v>1879.17</v>
      </c>
      <c r="O170" s="22"/>
      <c r="P170" s="20">
        <v>1</v>
      </c>
      <c r="Q170" s="10">
        <f t="shared" si="22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2:27" ht="30" x14ac:dyDescent="0.25">
      <c r="B171" s="16">
        <f t="shared" si="23"/>
        <v>163</v>
      </c>
      <c r="C171" s="63" t="s">
        <v>179</v>
      </c>
      <c r="D171" s="64" t="s">
        <v>574</v>
      </c>
      <c r="E171" s="66" t="s">
        <v>803</v>
      </c>
      <c r="F171" s="24">
        <v>1936</v>
      </c>
      <c r="G171" s="25">
        <v>1</v>
      </c>
      <c r="H171" s="17">
        <f t="shared" si="16"/>
        <v>1936</v>
      </c>
      <c r="I171" s="11"/>
      <c r="J171" s="23">
        <f t="shared" si="17"/>
        <v>163</v>
      </c>
      <c r="K171" s="18" t="str">
        <f t="shared" si="18"/>
        <v>Помпа ЗМЗ-402, 410 d=18 с прокл.</v>
      </c>
      <c r="L171" s="19" t="str">
        <f t="shared" si="19"/>
        <v>402-1307010-02</v>
      </c>
      <c r="M171" s="20" t="str">
        <f t="shared" si="20"/>
        <v>шт</v>
      </c>
      <c r="N171" s="21">
        <f t="shared" si="21"/>
        <v>1936</v>
      </c>
      <c r="O171" s="22"/>
      <c r="P171" s="20">
        <v>1</v>
      </c>
      <c r="Q171" s="10">
        <f t="shared" si="22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2:27" x14ac:dyDescent="0.25">
      <c r="B172" s="16">
        <f t="shared" si="23"/>
        <v>164</v>
      </c>
      <c r="C172" s="63" t="s">
        <v>180</v>
      </c>
      <c r="D172" s="64" t="s">
        <v>575</v>
      </c>
      <c r="E172" s="66" t="s">
        <v>803</v>
      </c>
      <c r="F172" s="16">
        <v>1365.83</v>
      </c>
      <c r="G172" s="25">
        <v>1</v>
      </c>
      <c r="H172" s="17">
        <f t="shared" si="16"/>
        <v>1365.83</v>
      </c>
      <c r="I172" s="11"/>
      <c r="J172" s="23">
        <f t="shared" si="17"/>
        <v>164</v>
      </c>
      <c r="K172" s="18" t="str">
        <f t="shared" si="18"/>
        <v>Помпа УАЗ УМЗ-417</v>
      </c>
      <c r="L172" s="19" t="str">
        <f t="shared" si="19"/>
        <v xml:space="preserve">417-1307010              </v>
      </c>
      <c r="M172" s="20" t="str">
        <f t="shared" si="20"/>
        <v>шт</v>
      </c>
      <c r="N172" s="21">
        <f t="shared" si="21"/>
        <v>1365.83</v>
      </c>
      <c r="O172" s="22"/>
      <c r="P172" s="20">
        <v>1</v>
      </c>
      <c r="Q172" s="10">
        <f t="shared" si="22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2:27" ht="30" x14ac:dyDescent="0.25">
      <c r="B173" s="16">
        <f t="shared" si="23"/>
        <v>165</v>
      </c>
      <c r="C173" s="63" t="s">
        <v>181</v>
      </c>
      <c r="D173" s="64" t="s">
        <v>576</v>
      </c>
      <c r="E173" s="66" t="s">
        <v>803</v>
      </c>
      <c r="F173" s="16">
        <v>8392.08</v>
      </c>
      <c r="G173" s="25">
        <v>1</v>
      </c>
      <c r="H173" s="17">
        <f t="shared" si="16"/>
        <v>8392.08</v>
      </c>
      <c r="I173" s="11"/>
      <c r="J173" s="23">
        <f t="shared" si="17"/>
        <v>165</v>
      </c>
      <c r="K173" s="18" t="str">
        <f t="shared" si="18"/>
        <v>Насос ГУР УАЗ все модели с дв. ЗМЗ-409</v>
      </c>
      <c r="L173" s="19" t="str">
        <f t="shared" si="19"/>
        <v>409-3407008</v>
      </c>
      <c r="M173" s="20" t="str">
        <f t="shared" si="20"/>
        <v>шт</v>
      </c>
      <c r="N173" s="21">
        <f t="shared" si="21"/>
        <v>8392.08</v>
      </c>
      <c r="O173" s="22"/>
      <c r="P173" s="20">
        <v>1</v>
      </c>
      <c r="Q173" s="10">
        <f t="shared" si="22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2:27" ht="60" x14ac:dyDescent="0.25">
      <c r="B174" s="16">
        <f t="shared" si="23"/>
        <v>166</v>
      </c>
      <c r="C174" s="63" t="s">
        <v>182</v>
      </c>
      <c r="D174" s="64" t="s">
        <v>577</v>
      </c>
      <c r="E174" s="66" t="s">
        <v>803</v>
      </c>
      <c r="F174" s="24">
        <v>3052.5</v>
      </c>
      <c r="G174" s="25">
        <v>1</v>
      </c>
      <c r="H174" s="17">
        <f t="shared" si="16"/>
        <v>3052.5</v>
      </c>
      <c r="I174" s="11"/>
      <c r="J174" s="23">
        <f t="shared" si="17"/>
        <v>166</v>
      </c>
      <c r="K174" s="18" t="str">
        <f t="shared" si="18"/>
        <v>Насос масляный УАЗ, ГАЗ 3302 дв. УМЗ 4216 в сб. роторного типа  "ПРОХОР"</v>
      </c>
      <c r="L174" s="19" t="str">
        <f t="shared" si="19"/>
        <v>4216-1011010</v>
      </c>
      <c r="M174" s="20" t="str">
        <f t="shared" si="20"/>
        <v>шт</v>
      </c>
      <c r="N174" s="21">
        <f t="shared" si="21"/>
        <v>3052.5</v>
      </c>
      <c r="O174" s="22"/>
      <c r="P174" s="20">
        <v>1</v>
      </c>
      <c r="Q174" s="10">
        <f t="shared" si="22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2:27" ht="60" x14ac:dyDescent="0.25">
      <c r="B175" s="16">
        <f t="shared" si="23"/>
        <v>167</v>
      </c>
      <c r="C175" s="63" t="s">
        <v>183</v>
      </c>
      <c r="D175" s="64" t="s">
        <v>578</v>
      </c>
      <c r="E175" s="66" t="s">
        <v>803</v>
      </c>
      <c r="F175" s="16">
        <v>13557.5</v>
      </c>
      <c r="G175" s="25">
        <v>1</v>
      </c>
      <c r="H175" s="17">
        <f t="shared" si="16"/>
        <v>13557.5</v>
      </c>
      <c r="I175" s="11"/>
      <c r="J175" s="23">
        <f t="shared" si="17"/>
        <v>167</v>
      </c>
      <c r="K175" s="18" t="str">
        <f t="shared" si="18"/>
        <v>Панель УАЗ-452, 3741 облицовки передка (метал) морда Двойной Ресурс</v>
      </c>
      <c r="L175" s="19" t="str">
        <f t="shared" si="19"/>
        <v>451-50-5301024</v>
      </c>
      <c r="M175" s="20" t="str">
        <f t="shared" si="20"/>
        <v>шт</v>
      </c>
      <c r="N175" s="21">
        <f t="shared" si="21"/>
        <v>13557.5</v>
      </c>
      <c r="O175" s="22"/>
      <c r="P175" s="20">
        <v>1</v>
      </c>
      <c r="Q175" s="10">
        <f t="shared" si="22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2:27" x14ac:dyDescent="0.25">
      <c r="B176" s="16">
        <f t="shared" si="23"/>
        <v>168</v>
      </c>
      <c r="C176" s="63" t="s">
        <v>184</v>
      </c>
      <c r="D176" s="64" t="s">
        <v>579</v>
      </c>
      <c r="E176" s="66" t="s">
        <v>803</v>
      </c>
      <c r="F176" s="16">
        <v>1553.75</v>
      </c>
      <c r="G176" s="25">
        <v>1</v>
      </c>
      <c r="H176" s="17">
        <f t="shared" si="16"/>
        <v>1553.75</v>
      </c>
      <c r="I176" s="11"/>
      <c r="J176" s="23">
        <f t="shared" si="17"/>
        <v>168</v>
      </c>
      <c r="K176" s="18" t="str">
        <f t="shared" si="18"/>
        <v>Обивка потолка УАЗ-452</v>
      </c>
      <c r="L176" s="19" t="str">
        <f t="shared" si="19"/>
        <v xml:space="preserve">452А-5702010-А           </v>
      </c>
      <c r="M176" s="20" t="str">
        <f t="shared" si="20"/>
        <v>шт</v>
      </c>
      <c r="N176" s="21">
        <f t="shared" si="21"/>
        <v>1553.75</v>
      </c>
      <c r="O176" s="22"/>
      <c r="P176" s="20">
        <v>1</v>
      </c>
      <c r="Q176" s="10">
        <f t="shared" si="22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2:27" ht="45" x14ac:dyDescent="0.25">
      <c r="B177" s="16">
        <f t="shared" si="23"/>
        <v>169</v>
      </c>
      <c r="C177" s="63" t="s">
        <v>185</v>
      </c>
      <c r="D177" s="64" t="s">
        <v>580</v>
      </c>
      <c r="E177" s="66" t="s">
        <v>803</v>
      </c>
      <c r="F177" s="24">
        <v>348.33</v>
      </c>
      <c r="G177" s="25">
        <v>1</v>
      </c>
      <c r="H177" s="17">
        <f t="shared" si="16"/>
        <v>348.33</v>
      </c>
      <c r="I177" s="11"/>
      <c r="J177" s="23">
        <f t="shared" si="17"/>
        <v>169</v>
      </c>
      <c r="K177" s="18" t="str">
        <f t="shared" si="18"/>
        <v>Подушка двигателя УАЗ-3160, 315195 задняя (опора КПП)</v>
      </c>
      <c r="L177" s="19" t="str">
        <f t="shared" si="19"/>
        <v>3160-1001044</v>
      </c>
      <c r="M177" s="20" t="str">
        <f t="shared" si="20"/>
        <v>шт</v>
      </c>
      <c r="N177" s="21">
        <f t="shared" si="21"/>
        <v>348.33</v>
      </c>
      <c r="O177" s="22"/>
      <c r="P177" s="20">
        <v>1</v>
      </c>
      <c r="Q177" s="10">
        <f t="shared" si="22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2:27" ht="30" x14ac:dyDescent="0.25">
      <c r="B178" s="16">
        <f t="shared" si="23"/>
        <v>170</v>
      </c>
      <c r="C178" s="63" t="s">
        <v>186</v>
      </c>
      <c r="D178" s="64" t="s">
        <v>581</v>
      </c>
      <c r="E178" s="66" t="s">
        <v>803</v>
      </c>
      <c r="F178" s="24">
        <v>449.17</v>
      </c>
      <c r="G178" s="25">
        <v>1</v>
      </c>
      <c r="H178" s="17">
        <f t="shared" si="16"/>
        <v>449.17</v>
      </c>
      <c r="I178" s="11"/>
      <c r="J178" s="23">
        <f t="shared" si="17"/>
        <v>170</v>
      </c>
      <c r="K178" s="18" t="str">
        <f t="shared" si="18"/>
        <v>Подушка двигателя УАЗ-3160, 315195 передняя</v>
      </c>
      <c r="L178" s="19" t="str">
        <f t="shared" si="19"/>
        <v>3160-1001020</v>
      </c>
      <c r="M178" s="20" t="str">
        <f t="shared" si="20"/>
        <v>шт</v>
      </c>
      <c r="N178" s="21">
        <f t="shared" si="21"/>
        <v>449.17</v>
      </c>
      <c r="O178" s="22"/>
      <c r="P178" s="20">
        <v>1</v>
      </c>
      <c r="Q178" s="10">
        <f t="shared" si="22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2:27" ht="30" x14ac:dyDescent="0.25">
      <c r="B179" s="16">
        <f t="shared" si="23"/>
        <v>171</v>
      </c>
      <c r="C179" s="63" t="s">
        <v>187</v>
      </c>
      <c r="D179" s="64" t="s">
        <v>582</v>
      </c>
      <c r="E179" s="66" t="s">
        <v>803</v>
      </c>
      <c r="F179" s="16">
        <v>3724.42</v>
      </c>
      <c r="G179" s="25">
        <v>1</v>
      </c>
      <c r="H179" s="17">
        <f t="shared" si="16"/>
        <v>3724.42</v>
      </c>
      <c r="I179" s="11"/>
      <c r="J179" s="23">
        <f t="shared" si="17"/>
        <v>171</v>
      </c>
      <c r="K179" s="18" t="str">
        <f t="shared" si="18"/>
        <v>Ось коромысел ГАЗ, УАЗ в сборе</v>
      </c>
      <c r="L179" s="19" t="str">
        <f t="shared" si="19"/>
        <v>421-1007098</v>
      </c>
      <c r="M179" s="20" t="str">
        <f t="shared" si="20"/>
        <v>шт</v>
      </c>
      <c r="N179" s="21">
        <f t="shared" si="21"/>
        <v>3724.42</v>
      </c>
      <c r="O179" s="22"/>
      <c r="P179" s="20">
        <v>1</v>
      </c>
      <c r="Q179" s="10">
        <f t="shared" si="22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2:27" ht="30" x14ac:dyDescent="0.25">
      <c r="B180" s="16">
        <f t="shared" si="23"/>
        <v>172</v>
      </c>
      <c r="C180" s="63" t="s">
        <v>188</v>
      </c>
      <c r="D180" s="64" t="s">
        <v>583</v>
      </c>
      <c r="E180" s="66" t="s">
        <v>803</v>
      </c>
      <c r="F180" s="16">
        <v>12787.5</v>
      </c>
      <c r="G180" s="25">
        <v>1</v>
      </c>
      <c r="H180" s="17">
        <f t="shared" si="16"/>
        <v>12787.5</v>
      </c>
      <c r="I180" s="11"/>
      <c r="J180" s="23">
        <f t="shared" si="17"/>
        <v>172</v>
      </c>
      <c r="K180" s="18" t="str">
        <f t="shared" si="18"/>
        <v>Отопитель УАЗ-452 кабины в сборе</v>
      </c>
      <c r="L180" s="19" t="str">
        <f t="shared" si="19"/>
        <v>3741-8101010-10</v>
      </c>
      <c r="M180" s="20" t="str">
        <f t="shared" si="20"/>
        <v>шт</v>
      </c>
      <c r="N180" s="21">
        <f t="shared" si="21"/>
        <v>12787.5</v>
      </c>
      <c r="O180" s="22"/>
      <c r="P180" s="20">
        <v>1</v>
      </c>
      <c r="Q180" s="10">
        <f t="shared" si="22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2:27" ht="30" x14ac:dyDescent="0.25">
      <c r="B181" s="16">
        <f t="shared" si="23"/>
        <v>173</v>
      </c>
      <c r="C181" s="63" t="s">
        <v>189</v>
      </c>
      <c r="D181" s="64" t="s">
        <v>584</v>
      </c>
      <c r="E181" s="66" t="s">
        <v>803</v>
      </c>
      <c r="F181" s="24">
        <v>83.42</v>
      </c>
      <c r="G181" s="25">
        <v>1</v>
      </c>
      <c r="H181" s="17">
        <f t="shared" si="16"/>
        <v>83.42</v>
      </c>
      <c r="I181" s="11"/>
      <c r="J181" s="23">
        <f t="shared" si="17"/>
        <v>173</v>
      </c>
      <c r="K181" s="18" t="str">
        <f t="shared" si="18"/>
        <v>Палец амортизатора УАЗ 3151, 3741 нижний "УАЗ"</v>
      </c>
      <c r="L181" s="19" t="str">
        <f t="shared" si="19"/>
        <v xml:space="preserve">451-2915418-10           </v>
      </c>
      <c r="M181" s="20" t="str">
        <f t="shared" si="20"/>
        <v>шт</v>
      </c>
      <c r="N181" s="21">
        <f t="shared" si="21"/>
        <v>83.42</v>
      </c>
      <c r="O181" s="22"/>
      <c r="P181" s="20">
        <v>1</v>
      </c>
      <c r="Q181" s="10">
        <f t="shared" si="22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2:27" ht="30" x14ac:dyDescent="0.25">
      <c r="B182" s="16">
        <f t="shared" si="23"/>
        <v>174</v>
      </c>
      <c r="C182" s="63" t="s">
        <v>190</v>
      </c>
      <c r="D182" s="64" t="s">
        <v>585</v>
      </c>
      <c r="E182" s="66" t="s">
        <v>804</v>
      </c>
      <c r="F182" s="24">
        <v>421.67</v>
      </c>
      <c r="G182" s="25">
        <v>1</v>
      </c>
      <c r="H182" s="17">
        <f t="shared" si="16"/>
        <v>421.67</v>
      </c>
      <c r="I182" s="11"/>
      <c r="J182" s="23">
        <f t="shared" si="17"/>
        <v>174</v>
      </c>
      <c r="K182" s="18" t="str">
        <f t="shared" si="18"/>
        <v>Патрубок радиатора УАЗ УМЗ-421 5шт</v>
      </c>
      <c r="L182" s="19" t="str">
        <f t="shared" si="19"/>
        <v>451-1303010/27</v>
      </c>
      <c r="M182" s="20" t="str">
        <f t="shared" si="20"/>
        <v>компл</v>
      </c>
      <c r="N182" s="21">
        <f t="shared" si="21"/>
        <v>421.67</v>
      </c>
      <c r="O182" s="22"/>
      <c r="P182" s="20">
        <v>1</v>
      </c>
      <c r="Q182" s="10">
        <f t="shared" si="22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2:27" x14ac:dyDescent="0.25">
      <c r="B183" s="16">
        <f t="shared" si="23"/>
        <v>175</v>
      </c>
      <c r="C183" s="63" t="s">
        <v>191</v>
      </c>
      <c r="D183" s="64" t="s">
        <v>586</v>
      </c>
      <c r="E183" s="66" t="s">
        <v>803</v>
      </c>
      <c r="F183" s="16">
        <v>64.17</v>
      </c>
      <c r="G183" s="25">
        <v>1</v>
      </c>
      <c r="H183" s="17">
        <f t="shared" si="16"/>
        <v>64.17</v>
      </c>
      <c r="I183" s="11"/>
      <c r="J183" s="23">
        <f t="shared" si="17"/>
        <v>175</v>
      </c>
      <c r="K183" s="18" t="str">
        <f t="shared" si="18"/>
        <v>Тумблер 2 поз (мет)</v>
      </c>
      <c r="L183" s="19" t="str">
        <f t="shared" si="19"/>
        <v xml:space="preserve">5102.3709                </v>
      </c>
      <c r="M183" s="20" t="str">
        <f t="shared" si="20"/>
        <v>шт</v>
      </c>
      <c r="N183" s="21">
        <f t="shared" si="21"/>
        <v>64.17</v>
      </c>
      <c r="O183" s="22"/>
      <c r="P183" s="20">
        <v>1</v>
      </c>
      <c r="Q183" s="10">
        <f t="shared" si="22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2:27" ht="45" x14ac:dyDescent="0.25">
      <c r="B184" s="16">
        <f t="shared" si="23"/>
        <v>176</v>
      </c>
      <c r="C184" s="63" t="s">
        <v>192</v>
      </c>
      <c r="D184" s="64" t="s">
        <v>587</v>
      </c>
      <c r="E184" s="66" t="s">
        <v>803</v>
      </c>
      <c r="F184" s="24">
        <v>275</v>
      </c>
      <c r="G184" s="25">
        <v>1</v>
      </c>
      <c r="H184" s="17">
        <f t="shared" si="16"/>
        <v>275</v>
      </c>
      <c r="I184" s="11"/>
      <c r="J184" s="23">
        <f t="shared" si="17"/>
        <v>176</v>
      </c>
      <c r="K184" s="18" t="str">
        <f t="shared" si="18"/>
        <v>Переключатель стеклоочистителя УАЗ, ГАЗ 2401, 53, 66 (6конт.)</v>
      </c>
      <c r="L184" s="19" t="str">
        <f t="shared" si="19"/>
        <v>П315-01</v>
      </c>
      <c r="M184" s="20" t="str">
        <f t="shared" si="20"/>
        <v>шт</v>
      </c>
      <c r="N184" s="21">
        <f t="shared" si="21"/>
        <v>275</v>
      </c>
      <c r="O184" s="22"/>
      <c r="P184" s="20">
        <v>1</v>
      </c>
      <c r="Q184" s="10">
        <f t="shared" si="22"/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2:27" ht="30" x14ac:dyDescent="0.25">
      <c r="B185" s="16">
        <f t="shared" si="23"/>
        <v>177</v>
      </c>
      <c r="C185" s="63" t="s">
        <v>193</v>
      </c>
      <c r="D185" s="64" t="s">
        <v>588</v>
      </c>
      <c r="E185" s="66" t="s">
        <v>803</v>
      </c>
      <c r="F185" s="16">
        <v>724.17</v>
      </c>
      <c r="G185" s="25">
        <v>1</v>
      </c>
      <c r="H185" s="17">
        <f t="shared" si="16"/>
        <v>724.17</v>
      </c>
      <c r="I185" s="11"/>
      <c r="J185" s="23">
        <f t="shared" si="17"/>
        <v>177</v>
      </c>
      <c r="K185" s="18" t="str">
        <f t="shared" si="18"/>
        <v>Переключатель поворота УАЗ, ГАЗ-52 3 конт.</v>
      </c>
      <c r="L185" s="19" t="str">
        <f t="shared" si="19"/>
        <v xml:space="preserve">П110А                    </v>
      </c>
      <c r="M185" s="20" t="str">
        <f t="shared" si="20"/>
        <v>шт</v>
      </c>
      <c r="N185" s="21">
        <f t="shared" si="21"/>
        <v>724.17</v>
      </c>
      <c r="O185" s="22"/>
      <c r="P185" s="20">
        <v>1</v>
      </c>
      <c r="Q185" s="10">
        <f t="shared" si="22"/>
        <v>0</v>
      </c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2:27" ht="30" x14ac:dyDescent="0.25">
      <c r="B186" s="16">
        <f t="shared" si="23"/>
        <v>178</v>
      </c>
      <c r="C186" s="63" t="s">
        <v>194</v>
      </c>
      <c r="D186" s="64" t="s">
        <v>589</v>
      </c>
      <c r="E186" s="66" t="s">
        <v>803</v>
      </c>
      <c r="F186" s="16">
        <v>1370.42</v>
      </c>
      <c r="G186" s="25">
        <v>1</v>
      </c>
      <c r="H186" s="17">
        <f t="shared" si="16"/>
        <v>1370.42</v>
      </c>
      <c r="I186" s="11"/>
      <c r="J186" s="23">
        <f t="shared" si="17"/>
        <v>178</v>
      </c>
      <c r="K186" s="18" t="str">
        <f t="shared" si="18"/>
        <v>Переключатель подрулевой УАЗ-3163 в сб.</v>
      </c>
      <c r="L186" s="19" t="str">
        <f t="shared" si="19"/>
        <v>3163-3709005</v>
      </c>
      <c r="M186" s="20" t="str">
        <f t="shared" si="20"/>
        <v>шт</v>
      </c>
      <c r="N186" s="21">
        <f t="shared" si="21"/>
        <v>1370.42</v>
      </c>
      <c r="O186" s="22"/>
      <c r="P186" s="20">
        <v>1</v>
      </c>
      <c r="Q186" s="10">
        <f t="shared" si="22"/>
        <v>0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2:27" ht="45" x14ac:dyDescent="0.25">
      <c r="B187" s="16">
        <f t="shared" si="23"/>
        <v>179</v>
      </c>
      <c r="C187" s="63" t="s">
        <v>195</v>
      </c>
      <c r="D187" s="64" t="s">
        <v>590</v>
      </c>
      <c r="E187" s="66" t="s">
        <v>803</v>
      </c>
      <c r="F187" s="16">
        <v>252.08</v>
      </c>
      <c r="G187" s="25">
        <v>1</v>
      </c>
      <c r="H187" s="17">
        <f t="shared" si="16"/>
        <v>252.08</v>
      </c>
      <c r="I187" s="11"/>
      <c r="J187" s="23">
        <f t="shared" si="17"/>
        <v>179</v>
      </c>
      <c r="K187" s="18" t="str">
        <f t="shared" si="18"/>
        <v>Переключатель света центральный УАЗ, Т-150 с регул. шкалы</v>
      </c>
      <c r="L187" s="19" t="str">
        <f t="shared" si="19"/>
        <v>П312-01</v>
      </c>
      <c r="M187" s="20" t="str">
        <f t="shared" si="20"/>
        <v>шт</v>
      </c>
      <c r="N187" s="21">
        <f t="shared" si="21"/>
        <v>252.08</v>
      </c>
      <c r="O187" s="22"/>
      <c r="P187" s="20">
        <v>1</v>
      </c>
      <c r="Q187" s="10">
        <f t="shared" si="22"/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2:27" ht="30" x14ac:dyDescent="0.25">
      <c r="B188" s="16">
        <f t="shared" si="23"/>
        <v>180</v>
      </c>
      <c r="C188" s="63" t="s">
        <v>196</v>
      </c>
      <c r="D188" s="64" t="s">
        <v>591</v>
      </c>
      <c r="E188" s="66" t="s">
        <v>803</v>
      </c>
      <c r="F188" s="16">
        <v>137.5</v>
      </c>
      <c r="G188" s="25">
        <v>1</v>
      </c>
      <c r="H188" s="17">
        <f t="shared" si="16"/>
        <v>137.5</v>
      </c>
      <c r="I188" s="11"/>
      <c r="J188" s="23">
        <f t="shared" si="17"/>
        <v>180</v>
      </c>
      <c r="K188" s="18" t="str">
        <f t="shared" si="18"/>
        <v>Натяжитель генератора УАЗ дв.УМЗ-421</v>
      </c>
      <c r="L188" s="19" t="str">
        <f t="shared" si="19"/>
        <v>421-3701035</v>
      </c>
      <c r="M188" s="20" t="str">
        <f t="shared" si="20"/>
        <v>шт</v>
      </c>
      <c r="N188" s="21">
        <f t="shared" si="21"/>
        <v>137.5</v>
      </c>
      <c r="O188" s="22"/>
      <c r="P188" s="20">
        <v>1</v>
      </c>
      <c r="Q188" s="10">
        <f t="shared" si="22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2:27" ht="45" x14ac:dyDescent="0.25">
      <c r="B189" s="16">
        <f t="shared" si="23"/>
        <v>181</v>
      </c>
      <c r="C189" s="63" t="s">
        <v>197</v>
      </c>
      <c r="D189" s="64" t="s">
        <v>592</v>
      </c>
      <c r="E189" s="66" t="s">
        <v>803</v>
      </c>
      <c r="F189" s="16">
        <v>238.33</v>
      </c>
      <c r="G189" s="25">
        <v>1</v>
      </c>
      <c r="H189" s="17">
        <f t="shared" si="16"/>
        <v>238.33</v>
      </c>
      <c r="I189" s="11"/>
      <c r="J189" s="23">
        <f t="shared" si="17"/>
        <v>181</v>
      </c>
      <c r="K189" s="18" t="str">
        <f t="shared" si="18"/>
        <v>Плафон салона ГАЗ, ПАЗ, ЗИЛ, УАЗ (кабины круглый)</v>
      </c>
      <c r="L189" s="19" t="str">
        <f t="shared" si="19"/>
        <v>2802-3714010-01</v>
      </c>
      <c r="M189" s="20" t="str">
        <f t="shared" si="20"/>
        <v>шт</v>
      </c>
      <c r="N189" s="21">
        <f t="shared" si="21"/>
        <v>238.33</v>
      </c>
      <c r="O189" s="22"/>
      <c r="P189" s="20">
        <v>1</v>
      </c>
      <c r="Q189" s="10">
        <f t="shared" si="22"/>
        <v>0</v>
      </c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2:27" ht="30" x14ac:dyDescent="0.25">
      <c r="B190" s="16">
        <f t="shared" si="23"/>
        <v>182</v>
      </c>
      <c r="C190" s="63" t="s">
        <v>198</v>
      </c>
      <c r="D190" s="64" t="s">
        <v>593</v>
      </c>
      <c r="E190" s="66" t="s">
        <v>803</v>
      </c>
      <c r="F190" s="16">
        <v>238.33</v>
      </c>
      <c r="G190" s="25">
        <v>1</v>
      </c>
      <c r="H190" s="17">
        <f t="shared" si="16"/>
        <v>238.33</v>
      </c>
      <c r="I190" s="11"/>
      <c r="J190" s="23">
        <f t="shared" si="17"/>
        <v>182</v>
      </c>
      <c r="K190" s="18" t="str">
        <f t="shared" si="18"/>
        <v>Подушка рессоры УАЗ-452 полиуретан</v>
      </c>
      <c r="L190" s="19" t="str">
        <f t="shared" si="19"/>
        <v>451Д-2902430</v>
      </c>
      <c r="M190" s="20" t="str">
        <f t="shared" si="20"/>
        <v>шт</v>
      </c>
      <c r="N190" s="21">
        <f t="shared" si="21"/>
        <v>238.33</v>
      </c>
      <c r="O190" s="22"/>
      <c r="P190" s="20">
        <v>1</v>
      </c>
      <c r="Q190" s="10">
        <f t="shared" si="22"/>
        <v>0</v>
      </c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2:27" ht="45" x14ac:dyDescent="0.25">
      <c r="B191" s="16">
        <f t="shared" si="23"/>
        <v>183</v>
      </c>
      <c r="C191" s="63" t="s">
        <v>199</v>
      </c>
      <c r="D191" s="64" t="s">
        <v>594</v>
      </c>
      <c r="E191" s="66" t="s">
        <v>803</v>
      </c>
      <c r="F191" s="24">
        <v>215.42</v>
      </c>
      <c r="G191" s="25">
        <v>1</v>
      </c>
      <c r="H191" s="17">
        <f t="shared" si="16"/>
        <v>215.42</v>
      </c>
      <c r="I191" s="11"/>
      <c r="J191" s="23">
        <f t="shared" si="17"/>
        <v>183</v>
      </c>
      <c r="K191" s="18" t="str">
        <f t="shared" si="18"/>
        <v>Подшипник рулевого механизма ГАЗ-24, УАЗ нижний</v>
      </c>
      <c r="L191" s="19" t="str">
        <f t="shared" si="19"/>
        <v>877907</v>
      </c>
      <c r="M191" s="20" t="str">
        <f t="shared" si="20"/>
        <v>шт</v>
      </c>
      <c r="N191" s="21">
        <f t="shared" si="21"/>
        <v>215.42</v>
      </c>
      <c r="O191" s="22"/>
      <c r="P191" s="20">
        <v>1</v>
      </c>
      <c r="Q191" s="10">
        <f t="shared" si="22"/>
        <v>0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2:27" ht="45" x14ac:dyDescent="0.25">
      <c r="B192" s="16">
        <f t="shared" si="23"/>
        <v>184</v>
      </c>
      <c r="C192" s="63" t="s">
        <v>200</v>
      </c>
      <c r="D192" s="64" t="s">
        <v>595</v>
      </c>
      <c r="E192" s="66" t="s">
        <v>803</v>
      </c>
      <c r="F192" s="24">
        <v>137.5</v>
      </c>
      <c r="G192" s="25">
        <v>1</v>
      </c>
      <c r="H192" s="17">
        <f t="shared" si="16"/>
        <v>137.5</v>
      </c>
      <c r="I192" s="11"/>
      <c r="J192" s="23">
        <f t="shared" si="17"/>
        <v>184</v>
      </c>
      <c r="K192" s="18" t="str">
        <f t="shared" si="18"/>
        <v>Подшипник сошки рулевой ГАЗ-24, ГАЗ-3307, УАЗ</v>
      </c>
      <c r="L192" s="19" t="str">
        <f t="shared" si="19"/>
        <v>922205</v>
      </c>
      <c r="M192" s="20" t="str">
        <f t="shared" si="20"/>
        <v>шт</v>
      </c>
      <c r="N192" s="21">
        <f t="shared" si="21"/>
        <v>137.5</v>
      </c>
      <c r="O192" s="22"/>
      <c r="P192" s="20">
        <v>1</v>
      </c>
      <c r="Q192" s="10">
        <f t="shared" si="22"/>
        <v>0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2:27" ht="30" x14ac:dyDescent="0.25">
      <c r="B193" s="16">
        <f t="shared" si="23"/>
        <v>185</v>
      </c>
      <c r="C193" s="63" t="s">
        <v>201</v>
      </c>
      <c r="D193" s="64" t="s">
        <v>596</v>
      </c>
      <c r="E193" s="66" t="s">
        <v>803</v>
      </c>
      <c r="F193" s="24">
        <v>187.92</v>
      </c>
      <c r="G193" s="25">
        <v>1</v>
      </c>
      <c r="H193" s="17">
        <f t="shared" si="16"/>
        <v>187.92</v>
      </c>
      <c r="I193" s="11"/>
      <c r="J193" s="23">
        <f t="shared" si="17"/>
        <v>185</v>
      </c>
      <c r="K193" s="18" t="str">
        <f t="shared" si="18"/>
        <v>П рулевого механизма ГАЗ-24, УАЗ верхний</v>
      </c>
      <c r="L193" s="19" t="str">
        <f t="shared" si="19"/>
        <v xml:space="preserve">977907                   </v>
      </c>
      <c r="M193" s="20" t="str">
        <f t="shared" si="20"/>
        <v>шт</v>
      </c>
      <c r="N193" s="21">
        <f t="shared" si="21"/>
        <v>187.92</v>
      </c>
      <c r="O193" s="22"/>
      <c r="P193" s="20">
        <v>1</v>
      </c>
      <c r="Q193" s="10">
        <f t="shared" si="22"/>
        <v>0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2:27" ht="60" x14ac:dyDescent="0.25">
      <c r="B194" s="16">
        <f t="shared" si="23"/>
        <v>186</v>
      </c>
      <c r="C194" s="63" t="s">
        <v>202</v>
      </c>
      <c r="D194" s="64" t="s">
        <v>597</v>
      </c>
      <c r="E194" s="66" t="s">
        <v>803</v>
      </c>
      <c r="F194" s="16">
        <v>834.17</v>
      </c>
      <c r="G194" s="25">
        <v>1</v>
      </c>
      <c r="H194" s="17">
        <f t="shared" si="16"/>
        <v>834.17</v>
      </c>
      <c r="I194" s="11"/>
      <c r="J194" s="23">
        <f t="shared" si="17"/>
        <v>186</v>
      </c>
      <c r="K194" s="18" t="str">
        <f t="shared" si="18"/>
        <v>Муфта сцепления УАЗ-3163, 315195 КПП 5ст лепест.корзина в сборе, вал d-29мм, вилка н/о</v>
      </c>
      <c r="L194" s="19" t="str">
        <f t="shared" si="19"/>
        <v>31605-1601180-02</v>
      </c>
      <c r="M194" s="20" t="str">
        <f t="shared" si="20"/>
        <v>шт</v>
      </c>
      <c r="N194" s="21">
        <f t="shared" si="21"/>
        <v>834.17</v>
      </c>
      <c r="O194" s="22"/>
      <c r="P194" s="20">
        <v>1</v>
      </c>
      <c r="Q194" s="10">
        <f t="shared" si="22"/>
        <v>0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2:27" ht="30" x14ac:dyDescent="0.25">
      <c r="B195" s="16">
        <f t="shared" si="23"/>
        <v>187</v>
      </c>
      <c r="C195" s="63" t="s">
        <v>203</v>
      </c>
      <c r="D195" s="64" t="s">
        <v>598</v>
      </c>
      <c r="E195" s="66" t="s">
        <v>803</v>
      </c>
      <c r="F195" s="16">
        <v>2200</v>
      </c>
      <c r="G195" s="25">
        <v>1</v>
      </c>
      <c r="H195" s="17">
        <f t="shared" si="16"/>
        <v>2200</v>
      </c>
      <c r="I195" s="11"/>
      <c r="J195" s="23">
        <f t="shared" si="17"/>
        <v>187</v>
      </c>
      <c r="K195" s="18" t="str">
        <f t="shared" si="18"/>
        <v>Полуось УАЗ 3162, 3163 Патриот L=870мм</v>
      </c>
      <c r="L195" s="19" t="str">
        <f t="shared" si="19"/>
        <v>3162-2403070-01</v>
      </c>
      <c r="M195" s="20" t="str">
        <f t="shared" si="20"/>
        <v>шт</v>
      </c>
      <c r="N195" s="21">
        <f t="shared" si="21"/>
        <v>2200</v>
      </c>
      <c r="O195" s="22"/>
      <c r="P195" s="20">
        <v>1</v>
      </c>
      <c r="Q195" s="10">
        <f t="shared" si="22"/>
        <v>0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2:27" ht="30" x14ac:dyDescent="0.25">
      <c r="B196" s="16">
        <f t="shared" si="23"/>
        <v>188</v>
      </c>
      <c r="C196" s="63" t="s">
        <v>204</v>
      </c>
      <c r="D196" s="64" t="s">
        <v>599</v>
      </c>
      <c r="E196" s="66" t="s">
        <v>803</v>
      </c>
      <c r="F196" s="16">
        <v>3015.83</v>
      </c>
      <c r="G196" s="25">
        <v>1</v>
      </c>
      <c r="H196" s="17">
        <f t="shared" si="16"/>
        <v>3015.83</v>
      </c>
      <c r="I196" s="11"/>
      <c r="J196" s="23">
        <f t="shared" si="17"/>
        <v>188</v>
      </c>
      <c r="K196" s="18" t="str">
        <f t="shared" si="18"/>
        <v>Полуось УАЗ редуктор. мост L=640мм</v>
      </c>
      <c r="L196" s="19" t="str">
        <f t="shared" si="19"/>
        <v>469-2403071</v>
      </c>
      <c r="M196" s="20" t="str">
        <f t="shared" si="20"/>
        <v>шт</v>
      </c>
      <c r="N196" s="21">
        <f t="shared" si="21"/>
        <v>3015.83</v>
      </c>
      <c r="O196" s="22"/>
      <c r="P196" s="20">
        <v>1</v>
      </c>
      <c r="Q196" s="10">
        <f t="shared" si="22"/>
        <v>0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2:27" ht="30" x14ac:dyDescent="0.25">
      <c r="B197" s="16">
        <f t="shared" si="23"/>
        <v>189</v>
      </c>
      <c r="C197" s="63" t="s">
        <v>205</v>
      </c>
      <c r="D197" s="64" t="s">
        <v>600</v>
      </c>
      <c r="E197" s="66" t="s">
        <v>803</v>
      </c>
      <c r="F197" s="24">
        <v>2713.33</v>
      </c>
      <c r="G197" s="25">
        <v>1</v>
      </c>
      <c r="H197" s="17">
        <f t="shared" si="16"/>
        <v>2713.33</v>
      </c>
      <c r="I197" s="11"/>
      <c r="J197" s="23">
        <f t="shared" si="17"/>
        <v>189</v>
      </c>
      <c r="K197" s="18" t="str">
        <f t="shared" si="18"/>
        <v>Полуось УАЗ левая длинная L=855мм 10отв.</v>
      </c>
      <c r="L197" s="19" t="str">
        <f t="shared" si="19"/>
        <v>3741-2403071</v>
      </c>
      <c r="M197" s="20" t="str">
        <f t="shared" si="20"/>
        <v>шт</v>
      </c>
      <c r="N197" s="21">
        <f t="shared" si="21"/>
        <v>2713.33</v>
      </c>
      <c r="O197" s="22"/>
      <c r="P197" s="20">
        <v>1</v>
      </c>
      <c r="Q197" s="10">
        <f t="shared" si="22"/>
        <v>0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2:27" ht="30" x14ac:dyDescent="0.25">
      <c r="B198" s="16">
        <f t="shared" si="23"/>
        <v>190</v>
      </c>
      <c r="C198" s="63" t="s">
        <v>206</v>
      </c>
      <c r="D198" s="64" t="s">
        <v>601</v>
      </c>
      <c r="E198" s="66" t="s">
        <v>803</v>
      </c>
      <c r="F198" s="16">
        <v>3226.67</v>
      </c>
      <c r="G198" s="25">
        <v>1</v>
      </c>
      <c r="H198" s="17">
        <f t="shared" si="16"/>
        <v>3226.67</v>
      </c>
      <c r="I198" s="11"/>
      <c r="J198" s="23">
        <f t="shared" si="17"/>
        <v>190</v>
      </c>
      <c r="K198" s="18" t="str">
        <f t="shared" si="18"/>
        <v>Полуось УАЗ правая короткая L=730мм 12 отв.</v>
      </c>
      <c r="L198" s="19" t="str">
        <f t="shared" si="19"/>
        <v>3741-2403070</v>
      </c>
      <c r="M198" s="20" t="str">
        <f t="shared" si="20"/>
        <v>шт</v>
      </c>
      <c r="N198" s="21">
        <f t="shared" si="21"/>
        <v>3226.67</v>
      </c>
      <c r="O198" s="22"/>
      <c r="P198" s="20">
        <v>1</v>
      </c>
      <c r="Q198" s="10">
        <f t="shared" si="22"/>
        <v>0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2:27" ht="30" x14ac:dyDescent="0.25">
      <c r="B199" s="16">
        <f t="shared" si="23"/>
        <v>191</v>
      </c>
      <c r="C199" s="63" t="s">
        <v>207</v>
      </c>
      <c r="D199" s="64" t="s">
        <v>602</v>
      </c>
      <c r="E199" s="66" t="s">
        <v>803</v>
      </c>
      <c r="F199" s="24">
        <v>2850.83</v>
      </c>
      <c r="G199" s="25">
        <v>1</v>
      </c>
      <c r="H199" s="17">
        <f t="shared" si="16"/>
        <v>2850.83</v>
      </c>
      <c r="I199" s="11"/>
      <c r="J199" s="23">
        <f t="shared" si="17"/>
        <v>191</v>
      </c>
      <c r="K199" s="18" t="str">
        <f t="shared" si="18"/>
        <v>Полуось УАЗ 3160, Хантер правая L=740мм</v>
      </c>
      <c r="L199" s="19" t="str">
        <f t="shared" si="19"/>
        <v>31605-2403070-01</v>
      </c>
      <c r="M199" s="20" t="str">
        <f t="shared" si="20"/>
        <v>шт</v>
      </c>
      <c r="N199" s="21">
        <f t="shared" si="21"/>
        <v>2850.83</v>
      </c>
      <c r="O199" s="22"/>
      <c r="P199" s="20">
        <v>1</v>
      </c>
      <c r="Q199" s="10">
        <f t="shared" si="22"/>
        <v>0</v>
      </c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2:27" ht="45" x14ac:dyDescent="0.25">
      <c r="B200" s="16">
        <f t="shared" si="23"/>
        <v>192</v>
      </c>
      <c r="C200" s="63" t="s">
        <v>208</v>
      </c>
      <c r="D200" s="64" t="s">
        <v>603</v>
      </c>
      <c r="E200" s="66" t="s">
        <v>804</v>
      </c>
      <c r="F200" s="16">
        <v>8694.58</v>
      </c>
      <c r="G200" s="25">
        <v>1</v>
      </c>
      <c r="H200" s="17">
        <f t="shared" si="16"/>
        <v>8694.58</v>
      </c>
      <c r="I200" s="11"/>
      <c r="J200" s="23">
        <f t="shared" si="17"/>
        <v>192</v>
      </c>
      <c r="K200" s="18" t="str">
        <f t="shared" si="18"/>
        <v>Поршневая группа УМЗ-417 92,0 с кольцами Black Edition</v>
      </c>
      <c r="L200" s="19" t="str">
        <f t="shared" si="19"/>
        <v>417-1000114</v>
      </c>
      <c r="M200" s="20" t="str">
        <f t="shared" si="20"/>
        <v>компл</v>
      </c>
      <c r="N200" s="21">
        <f t="shared" si="21"/>
        <v>8694.58</v>
      </c>
      <c r="O200" s="22"/>
      <c r="P200" s="20">
        <v>1</v>
      </c>
      <c r="Q200" s="10">
        <f t="shared" si="22"/>
        <v>0</v>
      </c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2:27" ht="30" x14ac:dyDescent="0.25">
      <c r="B201" s="16">
        <f t="shared" si="23"/>
        <v>193</v>
      </c>
      <c r="C201" s="63" t="s">
        <v>209</v>
      </c>
      <c r="D201" s="64" t="s">
        <v>604</v>
      </c>
      <c r="E201" s="66" t="s">
        <v>803</v>
      </c>
      <c r="F201" s="16">
        <v>2.75</v>
      </c>
      <c r="G201" s="25">
        <v>1</v>
      </c>
      <c r="H201" s="17">
        <f t="shared" si="16"/>
        <v>2.75</v>
      </c>
      <c r="I201" s="11"/>
      <c r="J201" s="23">
        <f t="shared" si="17"/>
        <v>193</v>
      </c>
      <c r="K201" s="18" t="str">
        <f t="shared" si="18"/>
        <v>Предохранитель 10А флажковый</v>
      </c>
      <c r="L201" s="19" t="str">
        <f t="shared" si="19"/>
        <v>FU-AI381-1-10A</v>
      </c>
      <c r="M201" s="20" t="str">
        <f t="shared" si="20"/>
        <v>шт</v>
      </c>
      <c r="N201" s="21">
        <f t="shared" si="21"/>
        <v>2.75</v>
      </c>
      <c r="O201" s="22"/>
      <c r="P201" s="20">
        <v>1</v>
      </c>
      <c r="Q201" s="10">
        <f t="shared" si="22"/>
        <v>0</v>
      </c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2:27" ht="30" x14ac:dyDescent="0.25">
      <c r="B202" s="16">
        <f t="shared" si="23"/>
        <v>194</v>
      </c>
      <c r="C202" s="63" t="s">
        <v>210</v>
      </c>
      <c r="D202" s="64" t="s">
        <v>605</v>
      </c>
      <c r="E202" s="66" t="s">
        <v>803</v>
      </c>
      <c r="F202" s="16">
        <v>2.75</v>
      </c>
      <c r="G202" s="25">
        <v>1</v>
      </c>
      <c r="H202" s="17">
        <f t="shared" ref="H202:H265" si="24">F202*G202</f>
        <v>2.75</v>
      </c>
      <c r="I202" s="11"/>
      <c r="J202" s="23">
        <f t="shared" ref="J202:J265" si="25">B202</f>
        <v>194</v>
      </c>
      <c r="K202" s="18" t="str">
        <f t="shared" ref="K202:K265" si="26">C202</f>
        <v>Предохранитель 15А флажковый</v>
      </c>
      <c r="L202" s="19" t="str">
        <f t="shared" ref="L202:L265" si="27">D202</f>
        <v>FU-AI381-1-15A</v>
      </c>
      <c r="M202" s="20" t="str">
        <f t="shared" ref="M202:M265" si="28">E202</f>
        <v>шт</v>
      </c>
      <c r="N202" s="21">
        <f t="shared" ref="N202:N265" si="29">F202</f>
        <v>2.75</v>
      </c>
      <c r="O202" s="22"/>
      <c r="P202" s="20">
        <v>1</v>
      </c>
      <c r="Q202" s="10">
        <f t="shared" ref="Q202:Q265" si="30">O202*P202</f>
        <v>0</v>
      </c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2:27" ht="30" x14ac:dyDescent="0.25">
      <c r="B203" s="16">
        <f t="shared" si="23"/>
        <v>195</v>
      </c>
      <c r="C203" s="63" t="s">
        <v>211</v>
      </c>
      <c r="D203" s="64" t="s">
        <v>606</v>
      </c>
      <c r="E203" s="66" t="s">
        <v>803</v>
      </c>
      <c r="F203" s="16">
        <v>3.67</v>
      </c>
      <c r="G203" s="25">
        <v>1</v>
      </c>
      <c r="H203" s="17">
        <f t="shared" si="24"/>
        <v>3.67</v>
      </c>
      <c r="I203" s="11"/>
      <c r="J203" s="23">
        <f t="shared" si="25"/>
        <v>195</v>
      </c>
      <c r="K203" s="18" t="str">
        <f t="shared" si="26"/>
        <v>Предохранитель 20А флажковый</v>
      </c>
      <c r="L203" s="19" t="str">
        <f t="shared" si="27"/>
        <v>FU-AI381-1-20A</v>
      </c>
      <c r="M203" s="20" t="str">
        <f t="shared" si="28"/>
        <v>шт</v>
      </c>
      <c r="N203" s="21">
        <f t="shared" si="29"/>
        <v>3.67</v>
      </c>
      <c r="O203" s="22"/>
      <c r="P203" s="20">
        <v>1</v>
      </c>
      <c r="Q203" s="10">
        <f t="shared" si="30"/>
        <v>0</v>
      </c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2:27" ht="30" x14ac:dyDescent="0.25">
      <c r="B204" s="16">
        <f t="shared" si="23"/>
        <v>196</v>
      </c>
      <c r="C204" s="63" t="s">
        <v>212</v>
      </c>
      <c r="D204" s="64" t="s">
        <v>607</v>
      </c>
      <c r="E204" s="66" t="s">
        <v>803</v>
      </c>
      <c r="F204" s="16">
        <v>3.67</v>
      </c>
      <c r="G204" s="25">
        <v>1</v>
      </c>
      <c r="H204" s="17">
        <f t="shared" si="24"/>
        <v>3.67</v>
      </c>
      <c r="I204" s="11"/>
      <c r="J204" s="23">
        <f t="shared" si="25"/>
        <v>196</v>
      </c>
      <c r="K204" s="18" t="str">
        <f t="shared" si="26"/>
        <v>Предохранитель 25А флажковый</v>
      </c>
      <c r="L204" s="19" t="str">
        <f t="shared" si="27"/>
        <v>FU-AI381-1-25A</v>
      </c>
      <c r="M204" s="20" t="str">
        <f t="shared" si="28"/>
        <v>шт</v>
      </c>
      <c r="N204" s="21">
        <f t="shared" si="29"/>
        <v>3.67</v>
      </c>
      <c r="O204" s="22"/>
      <c r="P204" s="20">
        <v>1</v>
      </c>
      <c r="Q204" s="10">
        <f t="shared" si="30"/>
        <v>0</v>
      </c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2:27" ht="30" x14ac:dyDescent="0.25">
      <c r="B205" s="16">
        <f t="shared" si="23"/>
        <v>197</v>
      </c>
      <c r="C205" s="63" t="s">
        <v>213</v>
      </c>
      <c r="D205" s="64" t="s">
        <v>608</v>
      </c>
      <c r="E205" s="66" t="s">
        <v>803</v>
      </c>
      <c r="F205" s="16">
        <v>3.67</v>
      </c>
      <c r="G205" s="25">
        <v>1</v>
      </c>
      <c r="H205" s="17">
        <f t="shared" si="24"/>
        <v>3.67</v>
      </c>
      <c r="I205" s="11"/>
      <c r="J205" s="23">
        <f t="shared" si="25"/>
        <v>197</v>
      </c>
      <c r="K205" s="18" t="str">
        <f t="shared" si="26"/>
        <v>Предохранитель 30А флажковый</v>
      </c>
      <c r="L205" s="19" t="str">
        <f t="shared" si="27"/>
        <v>FU-AI381-1-30A</v>
      </c>
      <c r="M205" s="20" t="str">
        <f t="shared" si="28"/>
        <v>шт</v>
      </c>
      <c r="N205" s="21">
        <f t="shared" si="29"/>
        <v>3.67</v>
      </c>
      <c r="O205" s="22"/>
      <c r="P205" s="20">
        <v>1</v>
      </c>
      <c r="Q205" s="10">
        <f t="shared" si="30"/>
        <v>0</v>
      </c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2:27" ht="30" x14ac:dyDescent="0.25">
      <c r="B206" s="16">
        <f t="shared" si="23"/>
        <v>198</v>
      </c>
      <c r="C206" s="63" t="s">
        <v>214</v>
      </c>
      <c r="D206" s="64" t="s">
        <v>442</v>
      </c>
      <c r="E206" s="66" t="s">
        <v>803</v>
      </c>
      <c r="F206" s="16">
        <v>6.42</v>
      </c>
      <c r="G206" s="25">
        <v>1</v>
      </c>
      <c r="H206" s="17">
        <f t="shared" si="24"/>
        <v>6.42</v>
      </c>
      <c r="I206" s="11"/>
      <c r="J206" s="23">
        <f t="shared" si="25"/>
        <v>198</v>
      </c>
      <c r="K206" s="18" t="str">
        <f t="shared" si="26"/>
        <v>Предохранитель  5А "TESLA"</v>
      </c>
      <c r="L206" s="19" t="str">
        <f t="shared" si="27"/>
        <v xml:space="preserve">                         </v>
      </c>
      <c r="M206" s="20" t="str">
        <f t="shared" si="28"/>
        <v>шт</v>
      </c>
      <c r="N206" s="21">
        <f t="shared" si="29"/>
        <v>6.42</v>
      </c>
      <c r="O206" s="22"/>
      <c r="P206" s="20">
        <v>1</v>
      </c>
      <c r="Q206" s="10">
        <f t="shared" si="30"/>
        <v>0</v>
      </c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2:27" ht="30" x14ac:dyDescent="0.25">
      <c r="B207" s="16">
        <f t="shared" si="23"/>
        <v>199</v>
      </c>
      <c r="C207" s="63" t="s">
        <v>215</v>
      </c>
      <c r="D207" s="64" t="s">
        <v>609</v>
      </c>
      <c r="E207" s="66" t="s">
        <v>803</v>
      </c>
      <c r="F207" s="24">
        <v>310.75</v>
      </c>
      <c r="G207" s="25">
        <v>1</v>
      </c>
      <c r="H207" s="17">
        <f t="shared" si="24"/>
        <v>310.75</v>
      </c>
      <c r="I207" s="11"/>
      <c r="J207" s="23">
        <f t="shared" si="25"/>
        <v>199</v>
      </c>
      <c r="K207" s="18" t="str">
        <f t="shared" si="26"/>
        <v>Прикуриватель ВАЗ-2106 в сборе</v>
      </c>
      <c r="L207" s="19" t="str">
        <f t="shared" si="27"/>
        <v>2106-3725010</v>
      </c>
      <c r="M207" s="20" t="str">
        <f t="shared" si="28"/>
        <v>шт</v>
      </c>
      <c r="N207" s="21">
        <f t="shared" si="29"/>
        <v>310.75</v>
      </c>
      <c r="O207" s="22"/>
      <c r="P207" s="20">
        <v>1</v>
      </c>
      <c r="Q207" s="10">
        <f t="shared" si="30"/>
        <v>0</v>
      </c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2:27" ht="30" x14ac:dyDescent="0.25">
      <c r="B208" s="16">
        <f t="shared" si="23"/>
        <v>200</v>
      </c>
      <c r="C208" s="63" t="s">
        <v>216</v>
      </c>
      <c r="D208" s="64" t="s">
        <v>610</v>
      </c>
      <c r="E208" s="66" t="s">
        <v>804</v>
      </c>
      <c r="F208" s="24">
        <v>362.08</v>
      </c>
      <c r="G208" s="25">
        <v>1</v>
      </c>
      <c r="H208" s="17">
        <f t="shared" si="24"/>
        <v>362.08</v>
      </c>
      <c r="I208" s="11"/>
      <c r="J208" s="23">
        <f t="shared" si="25"/>
        <v>200</v>
      </c>
      <c r="K208" s="18" t="str">
        <f t="shared" si="26"/>
        <v>Провода 402, 417дв. с наконечниками</v>
      </c>
      <c r="L208" s="19" t="str">
        <f t="shared" si="27"/>
        <v>402-3707244</v>
      </c>
      <c r="M208" s="20" t="str">
        <f t="shared" si="28"/>
        <v>компл</v>
      </c>
      <c r="N208" s="21">
        <f t="shared" si="29"/>
        <v>362.08</v>
      </c>
      <c r="O208" s="22"/>
      <c r="P208" s="20">
        <v>1</v>
      </c>
      <c r="Q208" s="10">
        <f t="shared" si="30"/>
        <v>0</v>
      </c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2:27" ht="30" x14ac:dyDescent="0.25">
      <c r="B209" s="16">
        <f t="shared" si="23"/>
        <v>201</v>
      </c>
      <c r="C209" s="63" t="s">
        <v>217</v>
      </c>
      <c r="D209" s="64" t="s">
        <v>611</v>
      </c>
      <c r="E209" s="66" t="s">
        <v>804</v>
      </c>
      <c r="F209" s="24">
        <v>4840</v>
      </c>
      <c r="G209" s="25">
        <v>1</v>
      </c>
      <c r="H209" s="17">
        <f t="shared" si="24"/>
        <v>4840</v>
      </c>
      <c r="I209" s="11"/>
      <c r="J209" s="23">
        <f t="shared" si="25"/>
        <v>201</v>
      </c>
      <c r="K209" s="18" t="str">
        <f t="shared" si="26"/>
        <v>Проводка УАЗ-3741 УМЗ-4178 унив. в сб.</v>
      </c>
      <c r="L209" s="19" t="str">
        <f t="shared" si="27"/>
        <v xml:space="preserve">3741-3720000             </v>
      </c>
      <c r="M209" s="20" t="str">
        <f t="shared" si="28"/>
        <v>компл</v>
      </c>
      <c r="N209" s="21">
        <f t="shared" si="29"/>
        <v>4840</v>
      </c>
      <c r="O209" s="22"/>
      <c r="P209" s="20">
        <v>1</v>
      </c>
      <c r="Q209" s="10">
        <f t="shared" si="30"/>
        <v>0</v>
      </c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2:27" ht="45" x14ac:dyDescent="0.25">
      <c r="B210" s="16">
        <f t="shared" si="23"/>
        <v>202</v>
      </c>
      <c r="C210" s="63" t="s">
        <v>218</v>
      </c>
      <c r="D210" s="64" t="s">
        <v>612</v>
      </c>
      <c r="E210" s="66" t="s">
        <v>803</v>
      </c>
      <c r="F210" s="16">
        <v>142.08000000000001</v>
      </c>
      <c r="G210" s="25">
        <v>1</v>
      </c>
      <c r="H210" s="17">
        <f t="shared" si="24"/>
        <v>142.08000000000001</v>
      </c>
      <c r="I210" s="11"/>
      <c r="J210" s="23">
        <f t="shared" si="25"/>
        <v>202</v>
      </c>
      <c r="K210" s="18" t="str">
        <f t="shared" si="26"/>
        <v>Прокладка коллектора ГАЗ-24, УАЗ металлизированная</v>
      </c>
      <c r="L210" s="19" t="str">
        <f t="shared" si="27"/>
        <v>24-1008080</v>
      </c>
      <c r="M210" s="20" t="str">
        <f t="shared" si="28"/>
        <v>шт</v>
      </c>
      <c r="N210" s="21">
        <f t="shared" si="29"/>
        <v>142.08000000000001</v>
      </c>
      <c r="O210" s="22"/>
      <c r="P210" s="20">
        <v>1</v>
      </c>
      <c r="Q210" s="10">
        <f t="shared" si="30"/>
        <v>0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2:27" ht="30" x14ac:dyDescent="0.25">
      <c r="B211" s="16">
        <f t="shared" si="23"/>
        <v>203</v>
      </c>
      <c r="C211" s="63" t="s">
        <v>219</v>
      </c>
      <c r="D211" s="64" t="s">
        <v>613</v>
      </c>
      <c r="E211" s="66" t="s">
        <v>803</v>
      </c>
      <c r="F211" s="16">
        <v>50.42</v>
      </c>
      <c r="G211" s="25">
        <v>1</v>
      </c>
      <c r="H211" s="17">
        <f t="shared" si="24"/>
        <v>50.42</v>
      </c>
      <c r="I211" s="11"/>
      <c r="J211" s="23">
        <f t="shared" si="25"/>
        <v>203</v>
      </c>
      <c r="K211" s="18" t="str">
        <f t="shared" si="26"/>
        <v>Прокладка помпы УАЗ УМЗ-421 100л.с.</v>
      </c>
      <c r="L211" s="19" t="str">
        <f t="shared" si="27"/>
        <v>421.1307048</v>
      </c>
      <c r="M211" s="20" t="str">
        <f t="shared" si="28"/>
        <v>шт</v>
      </c>
      <c r="N211" s="21">
        <f t="shared" si="29"/>
        <v>50.42</v>
      </c>
      <c r="O211" s="22"/>
      <c r="P211" s="20">
        <v>1</v>
      </c>
      <c r="Q211" s="10">
        <f t="shared" si="30"/>
        <v>0</v>
      </c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2:27" ht="30" x14ac:dyDescent="0.25">
      <c r="B212" s="16">
        <f t="shared" si="23"/>
        <v>204</v>
      </c>
      <c r="C212" s="63" t="s">
        <v>220</v>
      </c>
      <c r="D212" s="64" t="s">
        <v>614</v>
      </c>
      <c r="E212" s="66" t="s">
        <v>803</v>
      </c>
      <c r="F212" s="16">
        <v>165</v>
      </c>
      <c r="G212" s="25">
        <v>1</v>
      </c>
      <c r="H212" s="17">
        <f t="shared" si="24"/>
        <v>165</v>
      </c>
      <c r="I212" s="11"/>
      <c r="J212" s="23">
        <f t="shared" si="25"/>
        <v>204</v>
      </c>
      <c r="K212" s="18" t="str">
        <f t="shared" si="26"/>
        <v>Прокладка ГБЦ УМЗ-421 d=100 с гермет.</v>
      </c>
      <c r="L212" s="19" t="str">
        <f t="shared" si="27"/>
        <v>421-1003020</v>
      </c>
      <c r="M212" s="20" t="str">
        <f t="shared" si="28"/>
        <v>шт</v>
      </c>
      <c r="N212" s="21">
        <f t="shared" si="29"/>
        <v>165</v>
      </c>
      <c r="O212" s="22"/>
      <c r="P212" s="20">
        <v>1</v>
      </c>
      <c r="Q212" s="10">
        <f t="shared" si="30"/>
        <v>0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2:27" ht="30" x14ac:dyDescent="0.25">
      <c r="B213" s="16">
        <f t="shared" si="23"/>
        <v>205</v>
      </c>
      <c r="C213" s="63" t="s">
        <v>221</v>
      </c>
      <c r="D213" s="64" t="s">
        <v>615</v>
      </c>
      <c r="E213" s="66" t="s">
        <v>803</v>
      </c>
      <c r="F213" s="16">
        <v>27.5</v>
      </c>
      <c r="G213" s="25">
        <v>1</v>
      </c>
      <c r="H213" s="17">
        <f t="shared" si="24"/>
        <v>27.5</v>
      </c>
      <c r="I213" s="11"/>
      <c r="J213" s="23">
        <f t="shared" si="25"/>
        <v>205</v>
      </c>
      <c r="K213" s="18" t="str">
        <f t="shared" si="26"/>
        <v>Кольцо под гильзу ГАЗ-24, 53, 66 медное</v>
      </c>
      <c r="L213" s="19" t="str">
        <f t="shared" si="27"/>
        <v xml:space="preserve">66-1002024               </v>
      </c>
      <c r="M213" s="20" t="str">
        <f t="shared" si="28"/>
        <v>шт</v>
      </c>
      <c r="N213" s="21">
        <f t="shared" si="29"/>
        <v>27.5</v>
      </c>
      <c r="O213" s="22"/>
      <c r="P213" s="20">
        <v>1</v>
      </c>
      <c r="Q213" s="10">
        <f t="shared" si="30"/>
        <v>0</v>
      </c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2:27" ht="45" x14ac:dyDescent="0.25">
      <c r="B214" s="16">
        <f t="shared" si="23"/>
        <v>206</v>
      </c>
      <c r="C214" s="63" t="s">
        <v>222</v>
      </c>
      <c r="D214" s="64" t="s">
        <v>616</v>
      </c>
      <c r="E214" s="66" t="s">
        <v>803</v>
      </c>
      <c r="F214" s="16">
        <v>22.92</v>
      </c>
      <c r="G214" s="25">
        <v>1</v>
      </c>
      <c r="H214" s="17">
        <f t="shared" si="24"/>
        <v>22.92</v>
      </c>
      <c r="I214" s="11"/>
      <c r="J214" s="23">
        <f t="shared" si="25"/>
        <v>206</v>
      </c>
      <c r="K214" s="18" t="str">
        <f t="shared" si="26"/>
        <v>Прокладка карбюратора К126,135 нижняя металлоасбестовая</v>
      </c>
      <c r="L214" s="19" t="str">
        <f t="shared" si="27"/>
        <v>408-1107015</v>
      </c>
      <c r="M214" s="20" t="str">
        <f t="shared" si="28"/>
        <v>шт</v>
      </c>
      <c r="N214" s="21">
        <f t="shared" si="29"/>
        <v>22.92</v>
      </c>
      <c r="O214" s="22"/>
      <c r="P214" s="20">
        <v>1</v>
      </c>
      <c r="Q214" s="10">
        <f t="shared" si="30"/>
        <v>0</v>
      </c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2:27" ht="45" x14ac:dyDescent="0.25">
      <c r="B215" s="16">
        <f t="shared" si="23"/>
        <v>207</v>
      </c>
      <c r="C215" s="63" t="s">
        <v>223</v>
      </c>
      <c r="D215" s="64" t="s">
        <v>617</v>
      </c>
      <c r="E215" s="66" t="s">
        <v>803</v>
      </c>
      <c r="F215" s="16">
        <v>91.67</v>
      </c>
      <c r="G215" s="25">
        <v>1</v>
      </c>
      <c r="H215" s="17">
        <f t="shared" si="24"/>
        <v>91.67</v>
      </c>
      <c r="I215" s="11"/>
      <c r="J215" s="23">
        <f t="shared" si="25"/>
        <v>207</v>
      </c>
      <c r="K215" s="18" t="str">
        <f t="shared" si="26"/>
        <v>Прокладка крышки клапанов ЗМЗ-402, УМЗ-417 резина</v>
      </c>
      <c r="L215" s="19" t="str">
        <f t="shared" si="27"/>
        <v>24-1007245</v>
      </c>
      <c r="M215" s="20" t="str">
        <f t="shared" si="28"/>
        <v>шт</v>
      </c>
      <c r="N215" s="21">
        <f t="shared" si="29"/>
        <v>91.67</v>
      </c>
      <c r="O215" s="22"/>
      <c r="P215" s="20">
        <v>1</v>
      </c>
      <c r="Q215" s="10">
        <f t="shared" si="30"/>
        <v>0</v>
      </c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2:27" x14ac:dyDescent="0.25">
      <c r="B216" s="16">
        <f t="shared" si="23"/>
        <v>208</v>
      </c>
      <c r="C216" s="63" t="s">
        <v>224</v>
      </c>
      <c r="D216" s="64" t="s">
        <v>618</v>
      </c>
      <c r="E216" s="66" t="s">
        <v>804</v>
      </c>
      <c r="F216" s="16">
        <v>137.5</v>
      </c>
      <c r="G216" s="25">
        <v>1</v>
      </c>
      <c r="H216" s="17">
        <f t="shared" si="24"/>
        <v>137.5</v>
      </c>
      <c r="I216" s="11"/>
      <c r="J216" s="23">
        <f t="shared" si="25"/>
        <v>208</v>
      </c>
      <c r="K216" s="18" t="str">
        <f t="shared" si="26"/>
        <v>РК ГТЦ УАЗ полный</v>
      </c>
      <c r="L216" s="19" t="str">
        <f t="shared" si="27"/>
        <v>№009</v>
      </c>
      <c r="M216" s="20" t="str">
        <f t="shared" si="28"/>
        <v>компл</v>
      </c>
      <c r="N216" s="21">
        <f t="shared" si="29"/>
        <v>137.5</v>
      </c>
      <c r="O216" s="22"/>
      <c r="P216" s="20">
        <v>1</v>
      </c>
      <c r="Q216" s="10">
        <f t="shared" si="30"/>
        <v>0</v>
      </c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2:27" ht="30" x14ac:dyDescent="0.25">
      <c r="B217" s="16">
        <f t="shared" si="23"/>
        <v>209</v>
      </c>
      <c r="C217" s="63" t="s">
        <v>225</v>
      </c>
      <c r="D217" s="64" t="s">
        <v>619</v>
      </c>
      <c r="E217" s="66" t="s">
        <v>804</v>
      </c>
      <c r="F217" s="16">
        <v>142.08000000000001</v>
      </c>
      <c r="G217" s="25">
        <v>1</v>
      </c>
      <c r="H217" s="17">
        <f t="shared" si="24"/>
        <v>142.08000000000001</v>
      </c>
      <c r="I217" s="11"/>
      <c r="J217" s="23">
        <f t="shared" si="25"/>
        <v>209</v>
      </c>
      <c r="K217" s="18" t="str">
        <f t="shared" si="26"/>
        <v>РК карбюратора К-126 ГУ УАЗ-469, 452</v>
      </c>
      <c r="L217" s="19" t="str">
        <f t="shared" si="27"/>
        <v>К126ГУ-1109010</v>
      </c>
      <c r="M217" s="20" t="str">
        <f t="shared" si="28"/>
        <v>компл</v>
      </c>
      <c r="N217" s="21">
        <f t="shared" si="29"/>
        <v>142.08000000000001</v>
      </c>
      <c r="O217" s="22"/>
      <c r="P217" s="20">
        <v>1</v>
      </c>
      <c r="Q217" s="10">
        <f t="shared" si="30"/>
        <v>0</v>
      </c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2:27" ht="30" x14ac:dyDescent="0.25">
      <c r="B218" s="16">
        <f t="shared" si="23"/>
        <v>210</v>
      </c>
      <c r="C218" s="63" t="s">
        <v>226</v>
      </c>
      <c r="D218" s="64" t="s">
        <v>620</v>
      </c>
      <c r="E218" s="66" t="s">
        <v>804</v>
      </c>
      <c r="F218" s="16">
        <v>142.08000000000001</v>
      </c>
      <c r="G218" s="25">
        <v>1</v>
      </c>
      <c r="H218" s="17">
        <f t="shared" si="24"/>
        <v>142.08000000000001</v>
      </c>
      <c r="I218" s="11"/>
      <c r="J218" s="23">
        <f t="shared" si="25"/>
        <v>210</v>
      </c>
      <c r="K218" s="18" t="str">
        <f t="shared" si="26"/>
        <v>РК карбюратора К-151 Т, УАЗ, ГАЗ 3302 дв. УМЗ</v>
      </c>
      <c r="L218" s="19" t="str">
        <f t="shared" si="27"/>
        <v>К151Т-1107099</v>
      </c>
      <c r="M218" s="20" t="str">
        <f t="shared" si="28"/>
        <v>компл</v>
      </c>
      <c r="N218" s="21">
        <f t="shared" si="29"/>
        <v>142.08000000000001</v>
      </c>
      <c r="O218" s="22"/>
      <c r="P218" s="20">
        <v>1</v>
      </c>
      <c r="Q218" s="10">
        <f t="shared" si="30"/>
        <v>0</v>
      </c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2:27" ht="30" x14ac:dyDescent="0.25">
      <c r="B219" s="16">
        <f t="shared" si="23"/>
        <v>211</v>
      </c>
      <c r="C219" s="63" t="s">
        <v>227</v>
      </c>
      <c r="D219" s="64" t="s">
        <v>621</v>
      </c>
      <c r="E219" s="66" t="s">
        <v>804</v>
      </c>
      <c r="F219" s="16">
        <v>2557.5</v>
      </c>
      <c r="G219" s="25">
        <v>1</v>
      </c>
      <c r="H219" s="17">
        <f t="shared" si="24"/>
        <v>2557.5</v>
      </c>
      <c r="I219" s="11"/>
      <c r="J219" s="23">
        <f t="shared" si="25"/>
        <v>211</v>
      </c>
      <c r="K219" s="18" t="str">
        <f t="shared" si="26"/>
        <v>РК КПП УАЗ 4ст подшипники н/о</v>
      </c>
      <c r="L219" s="19" t="str">
        <f t="shared" si="27"/>
        <v>№037</v>
      </c>
      <c r="M219" s="20" t="str">
        <f t="shared" si="28"/>
        <v>компл</v>
      </c>
      <c r="N219" s="21">
        <f t="shared" si="29"/>
        <v>2557.5</v>
      </c>
      <c r="O219" s="22"/>
      <c r="P219" s="20">
        <v>1</v>
      </c>
      <c r="Q219" s="10">
        <f t="shared" si="30"/>
        <v>0</v>
      </c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2:27" x14ac:dyDescent="0.25">
      <c r="B220" s="16">
        <f t="shared" si="23"/>
        <v>212</v>
      </c>
      <c r="C220" s="63" t="s">
        <v>228</v>
      </c>
      <c r="D220" s="64" t="s">
        <v>622</v>
      </c>
      <c r="E220" s="66" t="s">
        <v>804</v>
      </c>
      <c r="F220" s="16">
        <v>250.25</v>
      </c>
      <c r="G220" s="25">
        <v>1</v>
      </c>
      <c r="H220" s="17">
        <f t="shared" si="24"/>
        <v>250.25</v>
      </c>
      <c r="I220" s="11"/>
      <c r="J220" s="23">
        <f t="shared" si="25"/>
        <v>212</v>
      </c>
      <c r="K220" s="18" t="str">
        <f t="shared" si="26"/>
        <v>РК кулисы УАЗ-452</v>
      </c>
      <c r="L220" s="19" t="str">
        <f t="shared" si="27"/>
        <v xml:space="preserve">452-17030                </v>
      </c>
      <c r="M220" s="20" t="str">
        <f t="shared" si="28"/>
        <v>компл</v>
      </c>
      <c r="N220" s="21">
        <f t="shared" si="29"/>
        <v>250.25</v>
      </c>
      <c r="O220" s="22"/>
      <c r="P220" s="20">
        <v>1</v>
      </c>
      <c r="Q220" s="10">
        <f t="shared" si="30"/>
        <v>0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2:27" ht="30" x14ac:dyDescent="0.25">
      <c r="B221" s="16">
        <f t="shared" si="23"/>
        <v>213</v>
      </c>
      <c r="C221" s="63" t="s">
        <v>229</v>
      </c>
      <c r="D221" s="65"/>
      <c r="E221" s="66" t="s">
        <v>804</v>
      </c>
      <c r="F221" s="24">
        <v>412.5</v>
      </c>
      <c r="G221" s="25">
        <v>1</v>
      </c>
      <c r="H221" s="17">
        <f t="shared" si="24"/>
        <v>412.5</v>
      </c>
      <c r="I221" s="11"/>
      <c r="J221" s="23">
        <f t="shared" si="25"/>
        <v>213</v>
      </c>
      <c r="K221" s="18" t="str">
        <f t="shared" si="26"/>
        <v>РК бензонасоса ГАЗ, УАЗ полный</v>
      </c>
      <c r="L221" s="19">
        <f t="shared" si="27"/>
        <v>0</v>
      </c>
      <c r="M221" s="20" t="str">
        <f t="shared" si="28"/>
        <v>компл</v>
      </c>
      <c r="N221" s="21">
        <f t="shared" si="29"/>
        <v>412.5</v>
      </c>
      <c r="O221" s="22"/>
      <c r="P221" s="20">
        <v>1</v>
      </c>
      <c r="Q221" s="10">
        <f t="shared" si="30"/>
        <v>0</v>
      </c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2:27" ht="30" x14ac:dyDescent="0.25">
      <c r="B222" s="16">
        <f t="shared" si="23"/>
        <v>214</v>
      </c>
      <c r="C222" s="63" t="s">
        <v>230</v>
      </c>
      <c r="D222" s="65"/>
      <c r="E222" s="66" t="s">
        <v>804</v>
      </c>
      <c r="F222" s="16">
        <v>41.25</v>
      </c>
      <c r="G222" s="25">
        <v>1</v>
      </c>
      <c r="H222" s="17">
        <f t="shared" si="24"/>
        <v>41.25</v>
      </c>
      <c r="I222" s="11"/>
      <c r="J222" s="23">
        <f t="shared" si="25"/>
        <v>214</v>
      </c>
      <c r="K222" s="18" t="str">
        <f t="shared" si="26"/>
        <v>Прокладки моста УАЗ Спайсер заднего</v>
      </c>
      <c r="L222" s="19">
        <f t="shared" si="27"/>
        <v>0</v>
      </c>
      <c r="M222" s="20" t="str">
        <f t="shared" si="28"/>
        <v>компл</v>
      </c>
      <c r="N222" s="21">
        <f t="shared" si="29"/>
        <v>41.25</v>
      </c>
      <c r="O222" s="22"/>
      <c r="P222" s="20">
        <v>1</v>
      </c>
      <c r="Q222" s="10">
        <f t="shared" si="30"/>
        <v>0</v>
      </c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2:27" ht="30" x14ac:dyDescent="0.25">
      <c r="B223" s="16">
        <f t="shared" si="23"/>
        <v>215</v>
      </c>
      <c r="C223" s="63" t="s">
        <v>231</v>
      </c>
      <c r="D223" s="64" t="s">
        <v>623</v>
      </c>
      <c r="E223" s="66" t="s">
        <v>804</v>
      </c>
      <c r="F223" s="16">
        <v>114.58</v>
      </c>
      <c r="G223" s="25">
        <v>1</v>
      </c>
      <c r="H223" s="17">
        <f t="shared" si="24"/>
        <v>114.58</v>
      </c>
      <c r="I223" s="11"/>
      <c r="J223" s="23">
        <f t="shared" si="25"/>
        <v>215</v>
      </c>
      <c r="K223" s="18" t="str">
        <f t="shared" si="26"/>
        <v>РК поворотного кулака УАЗ-315195, 3160</v>
      </c>
      <c r="L223" s="19" t="str">
        <f t="shared" si="27"/>
        <v>3160-2304052</v>
      </c>
      <c r="M223" s="20" t="str">
        <f t="shared" si="28"/>
        <v>компл</v>
      </c>
      <c r="N223" s="21">
        <f t="shared" si="29"/>
        <v>114.58</v>
      </c>
      <c r="O223" s="22"/>
      <c r="P223" s="20">
        <v>1</v>
      </c>
      <c r="Q223" s="10">
        <f t="shared" si="30"/>
        <v>0</v>
      </c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2:27" ht="45" x14ac:dyDescent="0.25">
      <c r="B224" s="16">
        <f t="shared" si="23"/>
        <v>216</v>
      </c>
      <c r="C224" s="63" t="s">
        <v>232</v>
      </c>
      <c r="D224" s="64" t="s">
        <v>624</v>
      </c>
      <c r="E224" s="66" t="s">
        <v>804</v>
      </c>
      <c r="F224" s="24">
        <v>609.58000000000004</v>
      </c>
      <c r="G224" s="25">
        <v>1</v>
      </c>
      <c r="H224" s="17">
        <f t="shared" si="24"/>
        <v>609.58000000000004</v>
      </c>
      <c r="I224" s="11"/>
      <c r="J224" s="23">
        <f t="shared" si="25"/>
        <v>216</v>
      </c>
      <c r="K224" s="18" t="str">
        <f t="shared" si="26"/>
        <v>Прокладки ДВС УАЗ УМЗ-417 90л.с. к-т полный Люкс</v>
      </c>
      <c r="L224" s="19" t="str">
        <f t="shared" si="27"/>
        <v>4178-1003020-ЛЮКС</v>
      </c>
      <c r="M224" s="20" t="str">
        <f t="shared" si="28"/>
        <v>компл</v>
      </c>
      <c r="N224" s="21">
        <f t="shared" si="29"/>
        <v>609.58000000000004</v>
      </c>
      <c r="O224" s="22"/>
      <c r="P224" s="20">
        <v>1</v>
      </c>
      <c r="Q224" s="10">
        <f t="shared" si="30"/>
        <v>0</v>
      </c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2:27" ht="30" x14ac:dyDescent="0.25">
      <c r="B225" s="16">
        <f t="shared" si="23"/>
        <v>217</v>
      </c>
      <c r="C225" s="63" t="s">
        <v>233</v>
      </c>
      <c r="D225" s="64" t="s">
        <v>625</v>
      </c>
      <c r="E225" s="66" t="s">
        <v>804</v>
      </c>
      <c r="F225" s="24">
        <v>627.91999999999996</v>
      </c>
      <c r="G225" s="25">
        <v>1</v>
      </c>
      <c r="H225" s="17">
        <f t="shared" si="24"/>
        <v>627.91999999999996</v>
      </c>
      <c r="I225" s="11"/>
      <c r="J225" s="23">
        <f t="shared" si="25"/>
        <v>217</v>
      </c>
      <c r="K225" s="18" t="str">
        <f t="shared" si="26"/>
        <v>Прокладки ДВС УАЗ УМЗ-421, полный Люкс</v>
      </c>
      <c r="L225" s="19" t="str">
        <f t="shared" si="27"/>
        <v>421-1000000</v>
      </c>
      <c r="M225" s="20" t="str">
        <f t="shared" si="28"/>
        <v>компл</v>
      </c>
      <c r="N225" s="21">
        <f t="shared" si="29"/>
        <v>627.91999999999996</v>
      </c>
      <c r="O225" s="22"/>
      <c r="P225" s="20">
        <v>1</v>
      </c>
      <c r="Q225" s="10">
        <f t="shared" si="30"/>
        <v>0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2:27" ht="45" x14ac:dyDescent="0.25">
      <c r="B226" s="16">
        <f t="shared" si="23"/>
        <v>218</v>
      </c>
      <c r="C226" s="63" t="s">
        <v>234</v>
      </c>
      <c r="D226" s="64" t="s">
        <v>626</v>
      </c>
      <c r="E226" s="66" t="s">
        <v>803</v>
      </c>
      <c r="F226" s="24">
        <v>4079.17</v>
      </c>
      <c r="G226" s="25">
        <v>1</v>
      </c>
      <c r="H226" s="17">
        <f t="shared" si="24"/>
        <v>4079.17</v>
      </c>
      <c r="I226" s="11"/>
      <c r="J226" s="23">
        <f t="shared" si="25"/>
        <v>218</v>
      </c>
      <c r="K226" s="18" t="str">
        <f t="shared" si="26"/>
        <v>Радиатор отопителя УАЗ-452 d20 медный 3-х ряд (трубки прямые)</v>
      </c>
      <c r="L226" s="19" t="str">
        <f t="shared" si="27"/>
        <v>73-8101060</v>
      </c>
      <c r="M226" s="20" t="str">
        <f t="shared" si="28"/>
        <v>шт</v>
      </c>
      <c r="N226" s="21">
        <f t="shared" si="29"/>
        <v>4079.17</v>
      </c>
      <c r="O226" s="22"/>
      <c r="P226" s="20">
        <v>1</v>
      </c>
      <c r="Q226" s="10">
        <f t="shared" si="30"/>
        <v>0</v>
      </c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2:27" ht="45" x14ac:dyDescent="0.25">
      <c r="B227" s="16">
        <f t="shared" si="23"/>
        <v>219</v>
      </c>
      <c r="C227" s="63" t="s">
        <v>235</v>
      </c>
      <c r="D227" s="64" t="s">
        <v>627</v>
      </c>
      <c r="E227" s="66" t="s">
        <v>803</v>
      </c>
      <c r="F227" s="24">
        <v>4248.75</v>
      </c>
      <c r="G227" s="25">
        <v>1</v>
      </c>
      <c r="H227" s="17">
        <f t="shared" si="24"/>
        <v>4248.75</v>
      </c>
      <c r="I227" s="11"/>
      <c r="J227" s="23">
        <f t="shared" si="25"/>
        <v>219</v>
      </c>
      <c r="K227" s="18" t="str">
        <f t="shared" si="26"/>
        <v>Радиатор отопителя УАЗ-452 d16 медный 3-х ряд (трубки прямые)</v>
      </c>
      <c r="L227" s="19" t="str">
        <f t="shared" si="27"/>
        <v>3741-8101060</v>
      </c>
      <c r="M227" s="20" t="str">
        <f t="shared" si="28"/>
        <v>шт</v>
      </c>
      <c r="N227" s="21">
        <f t="shared" si="29"/>
        <v>4248.75</v>
      </c>
      <c r="O227" s="22"/>
      <c r="P227" s="20">
        <v>1</v>
      </c>
      <c r="Q227" s="10">
        <f t="shared" si="30"/>
        <v>0</v>
      </c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2:27" x14ac:dyDescent="0.25">
      <c r="B228" s="16">
        <f t="shared" si="23"/>
        <v>220</v>
      </c>
      <c r="C228" s="63" t="s">
        <v>236</v>
      </c>
      <c r="D228" s="64" t="s">
        <v>628</v>
      </c>
      <c r="E228" s="66" t="s">
        <v>803</v>
      </c>
      <c r="F228" s="24">
        <v>2603.33</v>
      </c>
      <c r="G228" s="25">
        <v>1</v>
      </c>
      <c r="H228" s="17">
        <f t="shared" si="24"/>
        <v>2603.33</v>
      </c>
      <c r="I228" s="11"/>
      <c r="J228" s="23">
        <f t="shared" si="25"/>
        <v>220</v>
      </c>
      <c r="K228" s="18" t="str">
        <f t="shared" si="26"/>
        <v>Трамблер ГАЗ 24, УАЗ б/к</v>
      </c>
      <c r="L228" s="19" t="str">
        <f t="shared" si="27"/>
        <v>1908-3706</v>
      </c>
      <c r="M228" s="20" t="str">
        <f t="shared" si="28"/>
        <v>шт</v>
      </c>
      <c r="N228" s="21">
        <f t="shared" si="29"/>
        <v>2603.33</v>
      </c>
      <c r="O228" s="22"/>
      <c r="P228" s="20">
        <v>1</v>
      </c>
      <c r="Q228" s="10">
        <f t="shared" si="30"/>
        <v>0</v>
      </c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2:27" ht="30" x14ac:dyDescent="0.25">
      <c r="B229" s="16">
        <f t="shared" si="23"/>
        <v>221</v>
      </c>
      <c r="C229" s="63" t="s">
        <v>237</v>
      </c>
      <c r="D229" s="64" t="s">
        <v>629</v>
      </c>
      <c r="E229" s="66" t="s">
        <v>803</v>
      </c>
      <c r="F229" s="24">
        <v>3575</v>
      </c>
      <c r="G229" s="25">
        <v>1</v>
      </c>
      <c r="H229" s="17">
        <f t="shared" si="24"/>
        <v>3575</v>
      </c>
      <c r="I229" s="11"/>
      <c r="J229" s="23">
        <f t="shared" si="25"/>
        <v>221</v>
      </c>
      <c r="K229" s="18" t="str">
        <f t="shared" si="26"/>
        <v>Трамблер ГАЗ, УАЗ, УМЗ-4215 б/к</v>
      </c>
      <c r="L229" s="19" t="str">
        <f t="shared" si="27"/>
        <v>3312-3706</v>
      </c>
      <c r="M229" s="20" t="str">
        <f t="shared" si="28"/>
        <v>шт</v>
      </c>
      <c r="N229" s="21">
        <f t="shared" si="29"/>
        <v>3575</v>
      </c>
      <c r="O229" s="22"/>
      <c r="P229" s="20">
        <v>1</v>
      </c>
      <c r="Q229" s="10">
        <f t="shared" si="30"/>
        <v>0</v>
      </c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2:27" ht="30" x14ac:dyDescent="0.25">
      <c r="B230" s="16">
        <f t="shared" si="23"/>
        <v>222</v>
      </c>
      <c r="C230" s="63" t="s">
        <v>238</v>
      </c>
      <c r="D230" s="64" t="s">
        <v>442</v>
      </c>
      <c r="E230" s="66" t="s">
        <v>803</v>
      </c>
      <c r="F230" s="24">
        <v>1326.42</v>
      </c>
      <c r="G230" s="25">
        <v>1</v>
      </c>
      <c r="H230" s="17">
        <f t="shared" si="24"/>
        <v>1326.42</v>
      </c>
      <c r="I230" s="11"/>
      <c r="J230" s="23">
        <f t="shared" si="25"/>
        <v>222</v>
      </c>
      <c r="K230" s="18" t="str">
        <f t="shared" si="26"/>
        <v>Трамблер ГАЗ 24, УАЗ контактный Р119Б-10 У-ХЛ</v>
      </c>
      <c r="L230" s="19" t="str">
        <f t="shared" si="27"/>
        <v xml:space="preserve">                         </v>
      </c>
      <c r="M230" s="20" t="str">
        <f t="shared" si="28"/>
        <v>шт</v>
      </c>
      <c r="N230" s="21">
        <f t="shared" si="29"/>
        <v>1326.42</v>
      </c>
      <c r="O230" s="22"/>
      <c r="P230" s="20">
        <v>1</v>
      </c>
      <c r="Q230" s="10">
        <f t="shared" si="30"/>
        <v>0</v>
      </c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2:27" ht="45" x14ac:dyDescent="0.25">
      <c r="B231" s="16">
        <f t="shared" ref="B231:B294" si="31">B230+1</f>
        <v>223</v>
      </c>
      <c r="C231" s="63" t="s">
        <v>239</v>
      </c>
      <c r="D231" s="64" t="s">
        <v>630</v>
      </c>
      <c r="E231" s="66" t="s">
        <v>803</v>
      </c>
      <c r="F231" s="24">
        <v>1685.75</v>
      </c>
      <c r="G231" s="25">
        <v>1</v>
      </c>
      <c r="H231" s="17">
        <f t="shared" si="24"/>
        <v>1685.75</v>
      </c>
      <c r="I231" s="11"/>
      <c r="J231" s="23">
        <f t="shared" si="25"/>
        <v>223</v>
      </c>
      <c r="K231" s="18" t="str">
        <f t="shared" si="26"/>
        <v>Резонатор УАЗ-3303 бортовой ЗМЗ-40904 Евро-3 удлин. база</v>
      </c>
      <c r="L231" s="19" t="str">
        <f t="shared" si="27"/>
        <v>330368-1202008-01</v>
      </c>
      <c r="M231" s="20" t="str">
        <f t="shared" si="28"/>
        <v>шт</v>
      </c>
      <c r="N231" s="21">
        <f t="shared" si="29"/>
        <v>1685.75</v>
      </c>
      <c r="O231" s="22"/>
      <c r="P231" s="20">
        <v>1</v>
      </c>
      <c r="Q231" s="10">
        <f t="shared" si="30"/>
        <v>0</v>
      </c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2:27" ht="30" x14ac:dyDescent="0.25">
      <c r="B232" s="16">
        <f t="shared" si="31"/>
        <v>224</v>
      </c>
      <c r="C232" s="63" t="s">
        <v>240</v>
      </c>
      <c r="D232" s="64" t="s">
        <v>631</v>
      </c>
      <c r="E232" s="66" t="s">
        <v>803</v>
      </c>
      <c r="F232" s="24">
        <v>737.92</v>
      </c>
      <c r="G232" s="25">
        <v>1</v>
      </c>
      <c r="H232" s="17">
        <f t="shared" si="24"/>
        <v>737.92</v>
      </c>
      <c r="I232" s="11"/>
      <c r="J232" s="23">
        <f t="shared" si="25"/>
        <v>224</v>
      </c>
      <c r="K232" s="18" t="str">
        <f t="shared" si="26"/>
        <v>Резонатор УАЗ-3303 бортовой</v>
      </c>
      <c r="L232" s="19" t="str">
        <f t="shared" si="27"/>
        <v>33036-1202008</v>
      </c>
      <c r="M232" s="20" t="str">
        <f t="shared" si="28"/>
        <v>шт</v>
      </c>
      <c r="N232" s="21">
        <f t="shared" si="29"/>
        <v>737.92</v>
      </c>
      <c r="O232" s="22"/>
      <c r="P232" s="20">
        <v>1</v>
      </c>
      <c r="Q232" s="10">
        <f t="shared" si="30"/>
        <v>0</v>
      </c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2:27" ht="30" x14ac:dyDescent="0.25">
      <c r="B233" s="16">
        <f t="shared" si="31"/>
        <v>225</v>
      </c>
      <c r="C233" s="63" t="s">
        <v>241</v>
      </c>
      <c r="D233" s="64" t="s">
        <v>632</v>
      </c>
      <c r="E233" s="66" t="s">
        <v>803</v>
      </c>
      <c r="F233" s="24">
        <v>957.92</v>
      </c>
      <c r="G233" s="25">
        <v>1</v>
      </c>
      <c r="H233" s="17">
        <f t="shared" si="24"/>
        <v>957.92</v>
      </c>
      <c r="I233" s="11"/>
      <c r="J233" s="23">
        <f t="shared" si="25"/>
        <v>225</v>
      </c>
      <c r="K233" s="18" t="str">
        <f t="shared" si="26"/>
        <v>Резонатор УАЗ-452, 3741 ГОСТ</v>
      </c>
      <c r="L233" s="19" t="str">
        <f t="shared" si="27"/>
        <v>3741-1202008</v>
      </c>
      <c r="M233" s="20" t="str">
        <f t="shared" si="28"/>
        <v>шт</v>
      </c>
      <c r="N233" s="21">
        <f t="shared" si="29"/>
        <v>957.92</v>
      </c>
      <c r="O233" s="22"/>
      <c r="P233" s="20">
        <v>1</v>
      </c>
      <c r="Q233" s="10">
        <f t="shared" si="30"/>
        <v>0</v>
      </c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2:27" ht="30" x14ac:dyDescent="0.25">
      <c r="B234" s="16">
        <f t="shared" si="31"/>
        <v>226</v>
      </c>
      <c r="C234" s="63" t="s">
        <v>242</v>
      </c>
      <c r="D234" s="64" t="s">
        <v>633</v>
      </c>
      <c r="E234" s="66" t="s">
        <v>803</v>
      </c>
      <c r="F234" s="16">
        <v>1155</v>
      </c>
      <c r="G234" s="25">
        <v>1</v>
      </c>
      <c r="H234" s="17">
        <f t="shared" si="24"/>
        <v>1155</v>
      </c>
      <c r="I234" s="11"/>
      <c r="J234" s="23">
        <f t="shared" si="25"/>
        <v>226</v>
      </c>
      <c r="K234" s="18" t="str">
        <f t="shared" si="26"/>
        <v>Реле втягивающее УАЗ, ГАЗ большое в сб. "БАТЭ"</v>
      </c>
      <c r="L234" s="19" t="str">
        <f t="shared" si="27"/>
        <v xml:space="preserve">СТ230Б                   </v>
      </c>
      <c r="M234" s="20" t="str">
        <f t="shared" si="28"/>
        <v>шт</v>
      </c>
      <c r="N234" s="21">
        <f t="shared" si="29"/>
        <v>1155</v>
      </c>
      <c r="O234" s="22"/>
      <c r="P234" s="20">
        <v>1</v>
      </c>
      <c r="Q234" s="10">
        <f t="shared" si="30"/>
        <v>0</v>
      </c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2:27" ht="45" x14ac:dyDescent="0.25">
      <c r="B235" s="16">
        <f t="shared" si="31"/>
        <v>227</v>
      </c>
      <c r="C235" s="63" t="s">
        <v>243</v>
      </c>
      <c r="D235" s="64" t="s">
        <v>634</v>
      </c>
      <c r="E235" s="66" t="s">
        <v>803</v>
      </c>
      <c r="F235" s="24">
        <v>765.42</v>
      </c>
      <c r="G235" s="25">
        <v>1</v>
      </c>
      <c r="H235" s="17">
        <f t="shared" si="24"/>
        <v>765.42</v>
      </c>
      <c r="I235" s="11"/>
      <c r="J235" s="23">
        <f t="shared" si="25"/>
        <v>227</v>
      </c>
      <c r="K235" s="18" t="str">
        <f t="shared" si="26"/>
        <v>Реле втягивающее УАЗ, ГАЗ, М412 малое 2 болта в сборе "БАТЭ"</v>
      </c>
      <c r="L235" s="19" t="str">
        <f t="shared" si="27"/>
        <v xml:space="preserve">422.3708                 </v>
      </c>
      <c r="M235" s="20" t="str">
        <f t="shared" si="28"/>
        <v>шт</v>
      </c>
      <c r="N235" s="21">
        <f t="shared" si="29"/>
        <v>765.42</v>
      </c>
      <c r="O235" s="22"/>
      <c r="P235" s="20">
        <v>1</v>
      </c>
      <c r="Q235" s="10">
        <f t="shared" si="30"/>
        <v>0</v>
      </c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2:27" ht="45" x14ac:dyDescent="0.25">
      <c r="B236" s="16">
        <f t="shared" si="31"/>
        <v>228</v>
      </c>
      <c r="C236" s="63" t="s">
        <v>244</v>
      </c>
      <c r="D236" s="64" t="s">
        <v>635</v>
      </c>
      <c r="E236" s="66" t="s">
        <v>803</v>
      </c>
      <c r="F236" s="16">
        <v>692.08</v>
      </c>
      <c r="G236" s="25">
        <v>1</v>
      </c>
      <c r="H236" s="17">
        <f t="shared" si="24"/>
        <v>692.08</v>
      </c>
      <c r="I236" s="11"/>
      <c r="J236" s="23">
        <f t="shared" si="25"/>
        <v>228</v>
      </c>
      <c r="K236" s="18" t="str">
        <f t="shared" si="26"/>
        <v>Реле втягивающее 402, 406дв редукторный стартер</v>
      </c>
      <c r="L236" s="19" t="str">
        <f t="shared" si="27"/>
        <v>60.3708</v>
      </c>
      <c r="M236" s="20" t="str">
        <f t="shared" si="28"/>
        <v>шт</v>
      </c>
      <c r="N236" s="21">
        <f t="shared" si="29"/>
        <v>692.08</v>
      </c>
      <c r="O236" s="22"/>
      <c r="P236" s="20">
        <v>1</v>
      </c>
      <c r="Q236" s="10">
        <f t="shared" si="30"/>
        <v>0</v>
      </c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2:27" ht="60" x14ac:dyDescent="0.25">
      <c r="B237" s="16">
        <f t="shared" si="31"/>
        <v>229</v>
      </c>
      <c r="C237" s="63" t="s">
        <v>245</v>
      </c>
      <c r="D237" s="64" t="s">
        <v>636</v>
      </c>
      <c r="E237" s="66" t="s">
        <v>803</v>
      </c>
      <c r="F237" s="24">
        <v>77.92</v>
      </c>
      <c r="G237" s="25">
        <v>1</v>
      </c>
      <c r="H237" s="17">
        <f t="shared" si="24"/>
        <v>77.92</v>
      </c>
      <c r="I237" s="11"/>
      <c r="J237" s="23">
        <f t="shared" si="25"/>
        <v>229</v>
      </c>
      <c r="K237" s="18" t="str">
        <f t="shared" si="26"/>
        <v>Реле регулятор напряжения ГАЗ, УАЗ, Москвич, ЗИЛ интегральное</v>
      </c>
      <c r="L237" s="19" t="str">
        <f t="shared" si="27"/>
        <v xml:space="preserve">Я112А                    </v>
      </c>
      <c r="M237" s="20" t="str">
        <f t="shared" si="28"/>
        <v>шт</v>
      </c>
      <c r="N237" s="21">
        <f t="shared" si="29"/>
        <v>77.92</v>
      </c>
      <c r="O237" s="22"/>
      <c r="P237" s="20">
        <v>1</v>
      </c>
      <c r="Q237" s="10">
        <f t="shared" si="30"/>
        <v>0</v>
      </c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2:27" ht="45" x14ac:dyDescent="0.25">
      <c r="B238" s="16">
        <f t="shared" si="31"/>
        <v>230</v>
      </c>
      <c r="C238" s="63" t="s">
        <v>246</v>
      </c>
      <c r="D238" s="64" t="s">
        <v>637</v>
      </c>
      <c r="E238" s="66" t="s">
        <v>803</v>
      </c>
      <c r="F238" s="16">
        <v>146.66999999999999</v>
      </c>
      <c r="G238" s="25">
        <v>1</v>
      </c>
      <c r="H238" s="17">
        <f t="shared" si="24"/>
        <v>146.66999999999999</v>
      </c>
      <c r="I238" s="11"/>
      <c r="J238" s="23">
        <f t="shared" si="25"/>
        <v>230</v>
      </c>
      <c r="K238" s="18" t="str">
        <f t="shared" si="26"/>
        <v>Реле регулятор напряжения МТЗ 50-100, Т-4, 16, 150 интегральное</v>
      </c>
      <c r="L238" s="19" t="str">
        <f t="shared" si="27"/>
        <v xml:space="preserve">Я112Б1                   </v>
      </c>
      <c r="M238" s="20" t="str">
        <f t="shared" si="28"/>
        <v>шт</v>
      </c>
      <c r="N238" s="21">
        <f t="shared" si="29"/>
        <v>146.66999999999999</v>
      </c>
      <c r="O238" s="22"/>
      <c r="P238" s="20">
        <v>1</v>
      </c>
      <c r="Q238" s="10">
        <f t="shared" si="30"/>
        <v>0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2:27" ht="60" x14ac:dyDescent="0.25">
      <c r="B239" s="16">
        <f t="shared" si="31"/>
        <v>231</v>
      </c>
      <c r="C239" s="63" t="s">
        <v>245</v>
      </c>
      <c r="D239" s="64" t="s">
        <v>638</v>
      </c>
      <c r="E239" s="66" t="s">
        <v>803</v>
      </c>
      <c r="F239" s="16">
        <v>82.5</v>
      </c>
      <c r="G239" s="25">
        <v>1</v>
      </c>
      <c r="H239" s="17">
        <f t="shared" si="24"/>
        <v>82.5</v>
      </c>
      <c r="I239" s="11"/>
      <c r="J239" s="23">
        <f t="shared" si="25"/>
        <v>231</v>
      </c>
      <c r="K239" s="18" t="str">
        <f t="shared" si="26"/>
        <v>Реле регулятор напряжения ГАЗ, УАЗ, Москвич, ЗИЛ интегральное</v>
      </c>
      <c r="L239" s="19" t="str">
        <f t="shared" si="27"/>
        <v>44.3702</v>
      </c>
      <c r="M239" s="20" t="str">
        <f t="shared" si="28"/>
        <v>шт</v>
      </c>
      <c r="N239" s="21">
        <f t="shared" si="29"/>
        <v>82.5</v>
      </c>
      <c r="O239" s="22"/>
      <c r="P239" s="20">
        <v>1</v>
      </c>
      <c r="Q239" s="10">
        <f t="shared" si="30"/>
        <v>0</v>
      </c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2:27" ht="75" x14ac:dyDescent="0.25">
      <c r="B240" s="16">
        <f t="shared" si="31"/>
        <v>232</v>
      </c>
      <c r="C240" s="63" t="s">
        <v>247</v>
      </c>
      <c r="D240" s="64" t="s">
        <v>639</v>
      </c>
      <c r="E240" s="66" t="s">
        <v>803</v>
      </c>
      <c r="F240" s="16">
        <v>247.5</v>
      </c>
      <c r="G240" s="25">
        <v>1</v>
      </c>
      <c r="H240" s="17">
        <f t="shared" si="24"/>
        <v>247.5</v>
      </c>
      <c r="I240" s="11"/>
      <c r="J240" s="23">
        <f t="shared" si="25"/>
        <v>232</v>
      </c>
      <c r="K240" s="18" t="str">
        <f t="shared" si="26"/>
        <v>Реле регулятор напряжения ГАЗ, УАЗ, ЗИЛ, ПАЗ, (Г4051.3777, 4052.3777, 4053.3777, 46.3701, Г700)</v>
      </c>
      <c r="L240" s="19" t="str">
        <f t="shared" si="27"/>
        <v>62.3702</v>
      </c>
      <c r="M240" s="20" t="str">
        <f t="shared" si="28"/>
        <v>шт</v>
      </c>
      <c r="N240" s="21">
        <f t="shared" si="29"/>
        <v>247.5</v>
      </c>
      <c r="O240" s="22"/>
      <c r="P240" s="20">
        <v>1</v>
      </c>
      <c r="Q240" s="10">
        <f t="shared" si="30"/>
        <v>0</v>
      </c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2:27" ht="45" x14ac:dyDescent="0.25">
      <c r="B241" s="16">
        <f t="shared" si="31"/>
        <v>233</v>
      </c>
      <c r="C241" s="63" t="s">
        <v>248</v>
      </c>
      <c r="D241" s="64" t="s">
        <v>640</v>
      </c>
      <c r="E241" s="66" t="s">
        <v>803</v>
      </c>
      <c r="F241" s="16">
        <v>77.92</v>
      </c>
      <c r="G241" s="25">
        <v>1</v>
      </c>
      <c r="H241" s="17">
        <f t="shared" si="24"/>
        <v>77.92</v>
      </c>
      <c r="I241" s="11"/>
      <c r="J241" s="23">
        <f t="shared" si="25"/>
        <v>233</v>
      </c>
      <c r="K241" s="18" t="str">
        <f t="shared" si="26"/>
        <v>Реле поворотов ВАЗ 2108-15, ГАЗ 31105, УАЗ 3160 3 конт</v>
      </c>
      <c r="L241" s="19" t="str">
        <f t="shared" si="27"/>
        <v>644.3777(495.3747)</v>
      </c>
      <c r="M241" s="20" t="str">
        <f t="shared" si="28"/>
        <v>шт</v>
      </c>
      <c r="N241" s="21">
        <f t="shared" si="29"/>
        <v>77.92</v>
      </c>
      <c r="O241" s="22"/>
      <c r="P241" s="20">
        <v>1</v>
      </c>
      <c r="Q241" s="10">
        <f t="shared" si="30"/>
        <v>0</v>
      </c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2:27" ht="30" x14ac:dyDescent="0.25">
      <c r="B242" s="16">
        <f t="shared" si="31"/>
        <v>234</v>
      </c>
      <c r="C242" s="63" t="s">
        <v>249</v>
      </c>
      <c r="D242" s="64" t="s">
        <v>641</v>
      </c>
      <c r="E242" s="66" t="s">
        <v>803</v>
      </c>
      <c r="F242" s="16">
        <v>462.92</v>
      </c>
      <c r="G242" s="25">
        <v>1</v>
      </c>
      <c r="H242" s="17">
        <f t="shared" si="24"/>
        <v>462.92</v>
      </c>
      <c r="I242" s="11"/>
      <c r="J242" s="23">
        <f t="shared" si="25"/>
        <v>234</v>
      </c>
      <c r="K242" s="18" t="str">
        <f t="shared" si="26"/>
        <v>Реле поворотов ГАЗ-31029, 3110, 3302 н/о 3конт</v>
      </c>
      <c r="L242" s="19" t="str">
        <f t="shared" si="27"/>
        <v xml:space="preserve">642.3747-01              </v>
      </c>
      <c r="M242" s="20" t="str">
        <f t="shared" si="28"/>
        <v>шт</v>
      </c>
      <c r="N242" s="21">
        <f t="shared" si="29"/>
        <v>462.92</v>
      </c>
      <c r="O242" s="22"/>
      <c r="P242" s="20">
        <v>1</v>
      </c>
      <c r="Q242" s="10">
        <f t="shared" si="30"/>
        <v>0</v>
      </c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2:27" ht="30" x14ac:dyDescent="0.25">
      <c r="B243" s="16">
        <f t="shared" si="31"/>
        <v>235</v>
      </c>
      <c r="C243" s="63" t="s">
        <v>250</v>
      </c>
      <c r="D243" s="64" t="s">
        <v>642</v>
      </c>
      <c r="E243" s="66" t="s">
        <v>803</v>
      </c>
      <c r="F243" s="16">
        <v>238.33</v>
      </c>
      <c r="G243" s="25">
        <v>1</v>
      </c>
      <c r="H243" s="17">
        <f t="shared" si="24"/>
        <v>238.33</v>
      </c>
      <c r="I243" s="11"/>
      <c r="J243" s="23">
        <f t="shared" si="25"/>
        <v>235</v>
      </c>
      <c r="K243" s="18" t="str">
        <f t="shared" si="26"/>
        <v>Реле поворотов ГАЗ, УАЗ, ЗИЛ, ПАЗ 3-х конт.</v>
      </c>
      <c r="L243" s="19" t="str">
        <f t="shared" si="27"/>
        <v>РС950</v>
      </c>
      <c r="M243" s="20" t="str">
        <f t="shared" si="28"/>
        <v>шт</v>
      </c>
      <c r="N243" s="21">
        <f t="shared" si="29"/>
        <v>238.33</v>
      </c>
      <c r="O243" s="22"/>
      <c r="P243" s="20">
        <v>1</v>
      </c>
      <c r="Q243" s="10">
        <f t="shared" si="30"/>
        <v>0</v>
      </c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2:27" ht="30" x14ac:dyDescent="0.25">
      <c r="B244" s="16">
        <f t="shared" si="31"/>
        <v>236</v>
      </c>
      <c r="C244" s="63" t="s">
        <v>251</v>
      </c>
      <c r="D244" s="64" t="s">
        <v>643</v>
      </c>
      <c r="E244" s="66" t="s">
        <v>803</v>
      </c>
      <c r="F244" s="16">
        <v>220</v>
      </c>
      <c r="G244" s="25">
        <v>1</v>
      </c>
      <c r="H244" s="17">
        <f t="shared" si="24"/>
        <v>220</v>
      </c>
      <c r="I244" s="11"/>
      <c r="J244" s="23">
        <f t="shared" si="25"/>
        <v>236</v>
      </c>
      <c r="K244" s="18" t="str">
        <f t="shared" si="26"/>
        <v>Реле регулятор напряжения К-700</v>
      </c>
      <c r="L244" s="19" t="str">
        <f t="shared" si="27"/>
        <v>РР362-Б1</v>
      </c>
      <c r="M244" s="20" t="str">
        <f t="shared" si="28"/>
        <v>шт</v>
      </c>
      <c r="N244" s="21">
        <f t="shared" si="29"/>
        <v>220</v>
      </c>
      <c r="O244" s="22"/>
      <c r="P244" s="20">
        <v>1</v>
      </c>
      <c r="Q244" s="10">
        <f t="shared" si="30"/>
        <v>0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2:27" ht="30" x14ac:dyDescent="0.25">
      <c r="B245" s="16">
        <f t="shared" si="31"/>
        <v>237</v>
      </c>
      <c r="C245" s="63" t="s">
        <v>252</v>
      </c>
      <c r="D245" s="64" t="s">
        <v>644</v>
      </c>
      <c r="E245" s="66" t="s">
        <v>803</v>
      </c>
      <c r="F245" s="16">
        <v>91.67</v>
      </c>
      <c r="G245" s="25">
        <v>1</v>
      </c>
      <c r="H245" s="17">
        <f t="shared" si="24"/>
        <v>91.67</v>
      </c>
      <c r="I245" s="11"/>
      <c r="J245" s="23">
        <f t="shared" si="25"/>
        <v>237</v>
      </c>
      <c r="K245" s="18" t="str">
        <f t="shared" si="26"/>
        <v>Реле 12V 5 конт. 30/20A с кроншт.</v>
      </c>
      <c r="L245" s="19" t="str">
        <f t="shared" si="27"/>
        <v>75.3777</v>
      </c>
      <c r="M245" s="20" t="str">
        <f t="shared" si="28"/>
        <v>шт</v>
      </c>
      <c r="N245" s="21">
        <f t="shared" si="29"/>
        <v>91.67</v>
      </c>
      <c r="O245" s="22"/>
      <c r="P245" s="20">
        <v>1</v>
      </c>
      <c r="Q245" s="10">
        <f t="shared" si="30"/>
        <v>0</v>
      </c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2:27" ht="30" x14ac:dyDescent="0.25">
      <c r="B246" s="16">
        <f t="shared" si="31"/>
        <v>238</v>
      </c>
      <c r="C246" s="63" t="s">
        <v>252</v>
      </c>
      <c r="D246" s="64" t="s">
        <v>645</v>
      </c>
      <c r="E246" s="66" t="s">
        <v>803</v>
      </c>
      <c r="F246" s="24">
        <v>55</v>
      </c>
      <c r="G246" s="25">
        <v>1</v>
      </c>
      <c r="H246" s="17">
        <f t="shared" si="24"/>
        <v>55</v>
      </c>
      <c r="I246" s="11"/>
      <c r="J246" s="23">
        <f t="shared" si="25"/>
        <v>238</v>
      </c>
      <c r="K246" s="18" t="str">
        <f t="shared" si="26"/>
        <v>Реле 12V 5 конт. 30/20A с кроншт.</v>
      </c>
      <c r="L246" s="19" t="str">
        <f t="shared" si="27"/>
        <v>90/98.3747</v>
      </c>
      <c r="M246" s="20" t="str">
        <f t="shared" si="28"/>
        <v>шт</v>
      </c>
      <c r="N246" s="21">
        <f t="shared" si="29"/>
        <v>55</v>
      </c>
      <c r="O246" s="22"/>
      <c r="P246" s="20">
        <v>1</v>
      </c>
      <c r="Q246" s="10">
        <f t="shared" si="30"/>
        <v>0</v>
      </c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2:27" ht="45" x14ac:dyDescent="0.25">
      <c r="B247" s="16">
        <f t="shared" si="31"/>
        <v>239</v>
      </c>
      <c r="C247" s="63" t="s">
        <v>253</v>
      </c>
      <c r="D247" s="64" t="s">
        <v>646</v>
      </c>
      <c r="E247" s="66" t="s">
        <v>803</v>
      </c>
      <c r="F247" s="24">
        <v>142.08000000000001</v>
      </c>
      <c r="G247" s="25">
        <v>1</v>
      </c>
      <c r="H247" s="17">
        <f t="shared" si="24"/>
        <v>142.08000000000001</v>
      </c>
      <c r="I247" s="11"/>
      <c r="J247" s="23">
        <f t="shared" si="25"/>
        <v>239</v>
      </c>
      <c r="K247" s="18" t="str">
        <f t="shared" si="26"/>
        <v>Реле стартера УАЗ, ЗИЛ, УРАЛ 12V 4 конт. (аналог РС-502, РС-503)</v>
      </c>
      <c r="L247" s="19" t="str">
        <f t="shared" si="27"/>
        <v>732.3747</v>
      </c>
      <c r="M247" s="20" t="str">
        <f t="shared" si="28"/>
        <v>шт</v>
      </c>
      <c r="N247" s="21">
        <f t="shared" si="29"/>
        <v>142.08000000000001</v>
      </c>
      <c r="O247" s="22"/>
      <c r="P247" s="20">
        <v>1</v>
      </c>
      <c r="Q247" s="10">
        <f t="shared" si="30"/>
        <v>0</v>
      </c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2:27" x14ac:dyDescent="0.25">
      <c r="B248" s="16">
        <f t="shared" si="31"/>
        <v>240</v>
      </c>
      <c r="C248" s="63" t="s">
        <v>254</v>
      </c>
      <c r="D248" s="64" t="s">
        <v>647</v>
      </c>
      <c r="E248" s="66" t="s">
        <v>803</v>
      </c>
      <c r="F248" s="16">
        <v>64.17</v>
      </c>
      <c r="G248" s="25">
        <v>1</v>
      </c>
      <c r="H248" s="17">
        <f t="shared" si="24"/>
        <v>64.17</v>
      </c>
      <c r="I248" s="11"/>
      <c r="J248" s="23">
        <f t="shared" si="25"/>
        <v>240</v>
      </c>
      <c r="K248" s="18" t="str">
        <f t="shared" si="26"/>
        <v>Реле тепловое УАЗ 25 А</v>
      </c>
      <c r="L248" s="19" t="str">
        <f t="shared" si="27"/>
        <v xml:space="preserve">294.3722                 </v>
      </c>
      <c r="M248" s="20" t="str">
        <f t="shared" si="28"/>
        <v>шт</v>
      </c>
      <c r="N248" s="21">
        <f t="shared" si="29"/>
        <v>64.17</v>
      </c>
      <c r="O248" s="22"/>
      <c r="P248" s="20">
        <v>1</v>
      </c>
      <c r="Q248" s="10">
        <f t="shared" si="30"/>
        <v>0</v>
      </c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2:27" x14ac:dyDescent="0.25">
      <c r="B249" s="16">
        <f t="shared" si="31"/>
        <v>241</v>
      </c>
      <c r="C249" s="63" t="s">
        <v>255</v>
      </c>
      <c r="D249" s="64" t="s">
        <v>648</v>
      </c>
      <c r="E249" s="66" t="s">
        <v>803</v>
      </c>
      <c r="F249" s="16">
        <v>64.17</v>
      </c>
      <c r="G249" s="25">
        <v>1</v>
      </c>
      <c r="H249" s="17">
        <f t="shared" si="24"/>
        <v>64.17</v>
      </c>
      <c r="I249" s="11"/>
      <c r="J249" s="23">
        <f t="shared" si="25"/>
        <v>241</v>
      </c>
      <c r="K249" s="18" t="str">
        <f t="shared" si="26"/>
        <v>Реле тепловое УАЗ 30 А</v>
      </c>
      <c r="L249" s="19" t="str">
        <f t="shared" si="27"/>
        <v xml:space="preserve">291.3722                 </v>
      </c>
      <c r="M249" s="20" t="str">
        <f t="shared" si="28"/>
        <v>шт</v>
      </c>
      <c r="N249" s="21">
        <f t="shared" si="29"/>
        <v>64.17</v>
      </c>
      <c r="O249" s="22"/>
      <c r="P249" s="20">
        <v>1</v>
      </c>
      <c r="Q249" s="10">
        <f t="shared" si="30"/>
        <v>0</v>
      </c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2:27" ht="30" x14ac:dyDescent="0.25">
      <c r="B250" s="16">
        <f t="shared" si="31"/>
        <v>242</v>
      </c>
      <c r="C250" s="63" t="s">
        <v>252</v>
      </c>
      <c r="D250" s="64" t="s">
        <v>645</v>
      </c>
      <c r="E250" s="66" t="s">
        <v>803</v>
      </c>
      <c r="F250" s="16">
        <v>55</v>
      </c>
      <c r="G250" s="25">
        <v>1</v>
      </c>
      <c r="H250" s="17">
        <f t="shared" si="24"/>
        <v>55</v>
      </c>
      <c r="I250" s="11"/>
      <c r="J250" s="23">
        <f t="shared" si="25"/>
        <v>242</v>
      </c>
      <c r="K250" s="18" t="str">
        <f t="shared" si="26"/>
        <v>Реле 12V 5 конт. 30/20A с кроншт.</v>
      </c>
      <c r="L250" s="19" t="str">
        <f t="shared" si="27"/>
        <v>90/98.3747</v>
      </c>
      <c r="M250" s="20" t="str">
        <f t="shared" si="28"/>
        <v>шт</v>
      </c>
      <c r="N250" s="21">
        <f t="shared" si="29"/>
        <v>55</v>
      </c>
      <c r="O250" s="22"/>
      <c r="P250" s="20">
        <v>1</v>
      </c>
      <c r="Q250" s="10">
        <f t="shared" si="30"/>
        <v>0</v>
      </c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2:27" x14ac:dyDescent="0.25">
      <c r="B251" s="16">
        <f t="shared" si="31"/>
        <v>243</v>
      </c>
      <c r="C251" s="63" t="s">
        <v>256</v>
      </c>
      <c r="D251" s="64" t="s">
        <v>649</v>
      </c>
      <c r="E251" s="66" t="s">
        <v>804</v>
      </c>
      <c r="F251" s="16">
        <v>210.83</v>
      </c>
      <c r="G251" s="25">
        <v>1</v>
      </c>
      <c r="H251" s="17">
        <f t="shared" si="24"/>
        <v>210.83</v>
      </c>
      <c r="I251" s="11"/>
      <c r="J251" s="23">
        <f t="shared" si="25"/>
        <v>243</v>
      </c>
      <c r="K251" s="18" t="str">
        <f t="shared" si="26"/>
        <v>РК карбюратора К-151 Е</v>
      </c>
      <c r="L251" s="19" t="str">
        <f t="shared" si="27"/>
        <v>К151Е-1107910</v>
      </c>
      <c r="M251" s="20" t="str">
        <f t="shared" si="28"/>
        <v>компл</v>
      </c>
      <c r="N251" s="21">
        <f t="shared" si="29"/>
        <v>210.83</v>
      </c>
      <c r="O251" s="22"/>
      <c r="P251" s="20">
        <v>1</v>
      </c>
      <c r="Q251" s="10">
        <f t="shared" si="30"/>
        <v>0</v>
      </c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2:27" ht="30" x14ac:dyDescent="0.25">
      <c r="B252" s="16">
        <f t="shared" si="31"/>
        <v>244</v>
      </c>
      <c r="C252" s="63" t="s">
        <v>257</v>
      </c>
      <c r="D252" s="64" t="s">
        <v>650</v>
      </c>
      <c r="E252" s="66" t="s">
        <v>804</v>
      </c>
      <c r="F252" s="24">
        <v>275</v>
      </c>
      <c r="G252" s="25">
        <v>1</v>
      </c>
      <c r="H252" s="17">
        <f t="shared" si="24"/>
        <v>275</v>
      </c>
      <c r="I252" s="11"/>
      <c r="J252" s="23">
        <f t="shared" si="25"/>
        <v>244</v>
      </c>
      <c r="K252" s="18" t="str">
        <f t="shared" si="26"/>
        <v>Комплект установочный карб. ДААЗ 4178 УАЗ</v>
      </c>
      <c r="L252" s="19" t="str">
        <f t="shared" si="27"/>
        <v>31512-1100000</v>
      </c>
      <c r="M252" s="20" t="str">
        <f t="shared" si="28"/>
        <v>компл</v>
      </c>
      <c r="N252" s="21">
        <f t="shared" si="29"/>
        <v>275</v>
      </c>
      <c r="O252" s="22"/>
      <c r="P252" s="20">
        <v>1</v>
      </c>
      <c r="Q252" s="10">
        <f t="shared" si="30"/>
        <v>0</v>
      </c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2:27" x14ac:dyDescent="0.25">
      <c r="B253" s="16">
        <f t="shared" si="31"/>
        <v>245</v>
      </c>
      <c r="C253" s="63" t="s">
        <v>258</v>
      </c>
      <c r="D253" s="64" t="s">
        <v>651</v>
      </c>
      <c r="E253" s="66" t="s">
        <v>803</v>
      </c>
      <c r="F253" s="24">
        <v>82.5</v>
      </c>
      <c r="G253" s="25">
        <v>1</v>
      </c>
      <c r="H253" s="17">
        <f t="shared" si="24"/>
        <v>82.5</v>
      </c>
      <c r="I253" s="11"/>
      <c r="J253" s="23">
        <f t="shared" si="25"/>
        <v>245</v>
      </c>
      <c r="K253" s="18" t="str">
        <f t="shared" si="26"/>
        <v>Ремень УАЗ ГУР с дв. УМЗ</v>
      </c>
      <c r="L253" s="19" t="str">
        <f t="shared" si="27"/>
        <v>1150*8.5*8</v>
      </c>
      <c r="M253" s="20" t="str">
        <f t="shared" si="28"/>
        <v>шт</v>
      </c>
      <c r="N253" s="21">
        <f t="shared" si="29"/>
        <v>82.5</v>
      </c>
      <c r="O253" s="22"/>
      <c r="P253" s="20">
        <v>1</v>
      </c>
      <c r="Q253" s="10">
        <f t="shared" si="30"/>
        <v>0</v>
      </c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2:27" ht="30" x14ac:dyDescent="0.25">
      <c r="B254" s="16">
        <f t="shared" si="31"/>
        <v>246</v>
      </c>
      <c r="C254" s="63" t="s">
        <v>259</v>
      </c>
      <c r="D254" s="64" t="s">
        <v>652</v>
      </c>
      <c r="E254" s="66" t="s">
        <v>803</v>
      </c>
      <c r="F254" s="24">
        <v>119.17</v>
      </c>
      <c r="G254" s="25">
        <v>1</v>
      </c>
      <c r="H254" s="17">
        <f t="shared" si="24"/>
        <v>119.17</v>
      </c>
      <c r="I254" s="11"/>
      <c r="J254" s="23">
        <f t="shared" si="25"/>
        <v>246</v>
      </c>
      <c r="K254" s="18" t="str">
        <f t="shared" si="26"/>
        <v>Ремень МАЗ 437040, ВАЛДАЙ дв144, 120</v>
      </c>
      <c r="L254" s="19" t="str">
        <f t="shared" si="27"/>
        <v>1280*8,5*8</v>
      </c>
      <c r="M254" s="20" t="str">
        <f t="shared" si="28"/>
        <v>шт</v>
      </c>
      <c r="N254" s="21">
        <f t="shared" si="29"/>
        <v>119.17</v>
      </c>
      <c r="O254" s="22"/>
      <c r="P254" s="20">
        <v>1</v>
      </c>
      <c r="Q254" s="10">
        <f t="shared" si="30"/>
        <v>0</v>
      </c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2:27" ht="30" x14ac:dyDescent="0.25">
      <c r="B255" s="16">
        <f t="shared" si="31"/>
        <v>247</v>
      </c>
      <c r="C255" s="63" t="s">
        <v>260</v>
      </c>
      <c r="D255" s="64" t="s">
        <v>653</v>
      </c>
      <c r="E255" s="66" t="s">
        <v>803</v>
      </c>
      <c r="F255" s="16">
        <v>100.83</v>
      </c>
      <c r="G255" s="25">
        <v>1</v>
      </c>
      <c r="H255" s="17">
        <f t="shared" si="24"/>
        <v>100.83</v>
      </c>
      <c r="I255" s="11"/>
      <c r="J255" s="23">
        <f t="shared" si="25"/>
        <v>247</v>
      </c>
      <c r="K255" s="18" t="str">
        <f t="shared" si="26"/>
        <v>Ремень ГАЗ 402дв. генератора</v>
      </c>
      <c r="L255" s="19" t="str">
        <f t="shared" si="27"/>
        <v>1018*8,5*8</v>
      </c>
      <c r="M255" s="20" t="str">
        <f t="shared" si="28"/>
        <v>шт</v>
      </c>
      <c r="N255" s="21">
        <f t="shared" si="29"/>
        <v>100.83</v>
      </c>
      <c r="O255" s="22"/>
      <c r="P255" s="20">
        <v>1</v>
      </c>
      <c r="Q255" s="10">
        <f t="shared" si="30"/>
        <v>0</v>
      </c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2:27" ht="30" x14ac:dyDescent="0.25">
      <c r="B256" s="16">
        <f t="shared" si="31"/>
        <v>248</v>
      </c>
      <c r="C256" s="63" t="s">
        <v>261</v>
      </c>
      <c r="D256" s="64" t="s">
        <v>654</v>
      </c>
      <c r="E256" s="66" t="s">
        <v>803</v>
      </c>
      <c r="F256" s="16">
        <v>96.25</v>
      </c>
      <c r="G256" s="25">
        <v>1</v>
      </c>
      <c r="H256" s="17">
        <f t="shared" si="24"/>
        <v>96.25</v>
      </c>
      <c r="I256" s="11"/>
      <c r="J256" s="23">
        <f t="shared" si="25"/>
        <v>248</v>
      </c>
      <c r="K256" s="18" t="str">
        <f t="shared" si="26"/>
        <v>Ремень ГАЗ 402дв., УАЗ генератора</v>
      </c>
      <c r="L256" s="19" t="str">
        <f t="shared" si="27"/>
        <v>1030*8,5*8</v>
      </c>
      <c r="M256" s="20" t="str">
        <f t="shared" si="28"/>
        <v>шт</v>
      </c>
      <c r="N256" s="21">
        <f t="shared" si="29"/>
        <v>96.25</v>
      </c>
      <c r="O256" s="22"/>
      <c r="P256" s="20">
        <v>1</v>
      </c>
      <c r="Q256" s="10">
        <f t="shared" si="30"/>
        <v>0</v>
      </c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2:27" ht="30" x14ac:dyDescent="0.25">
      <c r="B257" s="16">
        <f t="shared" si="31"/>
        <v>249</v>
      </c>
      <c r="C257" s="63" t="s">
        <v>262</v>
      </c>
      <c r="D257" s="64" t="s">
        <v>655</v>
      </c>
      <c r="E257" s="66" t="s">
        <v>803</v>
      </c>
      <c r="F257" s="16">
        <v>440</v>
      </c>
      <c r="G257" s="25">
        <v>1</v>
      </c>
      <c r="H257" s="17">
        <f t="shared" si="24"/>
        <v>440</v>
      </c>
      <c r="I257" s="11"/>
      <c r="J257" s="23">
        <f t="shared" si="25"/>
        <v>249</v>
      </c>
      <c r="K257" s="18" t="str">
        <f t="shared" si="26"/>
        <v>Ремень ЗМЗ-40524, 40525 Евро-3 с ГУР генератора</v>
      </c>
      <c r="L257" s="19" t="str">
        <f t="shared" si="27"/>
        <v>6РК1413</v>
      </c>
      <c r="M257" s="20" t="str">
        <f t="shared" si="28"/>
        <v>шт</v>
      </c>
      <c r="N257" s="21">
        <f t="shared" si="29"/>
        <v>440</v>
      </c>
      <c r="O257" s="22"/>
      <c r="P257" s="20">
        <v>1</v>
      </c>
      <c r="Q257" s="10">
        <f t="shared" si="30"/>
        <v>0</v>
      </c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2:27" ht="30" x14ac:dyDescent="0.25">
      <c r="B258" s="16">
        <f t="shared" si="31"/>
        <v>250</v>
      </c>
      <c r="C258" s="63" t="s">
        <v>263</v>
      </c>
      <c r="D258" s="64" t="s">
        <v>656</v>
      </c>
      <c r="E258" s="66" t="s">
        <v>803</v>
      </c>
      <c r="F258" s="16">
        <v>110</v>
      </c>
      <c r="G258" s="25">
        <v>1</v>
      </c>
      <c r="H258" s="17">
        <f t="shared" si="24"/>
        <v>110</v>
      </c>
      <c r="I258" s="11"/>
      <c r="J258" s="23">
        <f t="shared" si="25"/>
        <v>250</v>
      </c>
      <c r="K258" s="18" t="str">
        <f t="shared" si="26"/>
        <v>Ремень ГАЗ 402дв. генератора зубчатый</v>
      </c>
      <c r="L258" s="19" t="str">
        <f t="shared" si="27"/>
        <v>1018*9,5</v>
      </c>
      <c r="M258" s="20" t="str">
        <f t="shared" si="28"/>
        <v>шт</v>
      </c>
      <c r="N258" s="21">
        <f t="shared" si="29"/>
        <v>110</v>
      </c>
      <c r="O258" s="22"/>
      <c r="P258" s="20">
        <v>1</v>
      </c>
      <c r="Q258" s="10">
        <f t="shared" si="30"/>
        <v>0</v>
      </c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2:27" ht="30" x14ac:dyDescent="0.25">
      <c r="B259" s="16">
        <f t="shared" si="31"/>
        <v>251</v>
      </c>
      <c r="C259" s="63" t="s">
        <v>261</v>
      </c>
      <c r="D259" s="64" t="s">
        <v>654</v>
      </c>
      <c r="E259" s="66" t="s">
        <v>803</v>
      </c>
      <c r="F259" s="16">
        <v>96.25</v>
      </c>
      <c r="G259" s="25">
        <v>1</v>
      </c>
      <c r="H259" s="17">
        <f t="shared" si="24"/>
        <v>96.25</v>
      </c>
      <c r="I259" s="11"/>
      <c r="J259" s="23">
        <f t="shared" si="25"/>
        <v>251</v>
      </c>
      <c r="K259" s="18" t="str">
        <f t="shared" si="26"/>
        <v>Ремень ГАЗ 402дв., УАЗ генератора</v>
      </c>
      <c r="L259" s="19" t="str">
        <f t="shared" si="27"/>
        <v>1030*8,5*8</v>
      </c>
      <c r="M259" s="20" t="str">
        <f t="shared" si="28"/>
        <v>шт</v>
      </c>
      <c r="N259" s="21">
        <f t="shared" si="29"/>
        <v>96.25</v>
      </c>
      <c r="O259" s="22"/>
      <c r="P259" s="20">
        <v>1</v>
      </c>
      <c r="Q259" s="10">
        <f t="shared" si="30"/>
        <v>0</v>
      </c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2:27" ht="30" x14ac:dyDescent="0.25">
      <c r="B260" s="16">
        <f t="shared" si="31"/>
        <v>252</v>
      </c>
      <c r="C260" s="63" t="s">
        <v>264</v>
      </c>
      <c r="D260" s="64" t="s">
        <v>657</v>
      </c>
      <c r="E260" s="66" t="s">
        <v>803</v>
      </c>
      <c r="F260" s="16">
        <v>242.92</v>
      </c>
      <c r="G260" s="25">
        <v>1</v>
      </c>
      <c r="H260" s="17">
        <f t="shared" si="24"/>
        <v>242.92</v>
      </c>
      <c r="I260" s="11"/>
      <c r="J260" s="23">
        <f t="shared" si="25"/>
        <v>252</v>
      </c>
      <c r="K260" s="18" t="str">
        <f t="shared" si="26"/>
        <v>Ремень УМЗ-4216, М412 генератора зуб.</v>
      </c>
      <c r="L260" s="19" t="str">
        <f t="shared" si="27"/>
        <v>875*13</v>
      </c>
      <c r="M260" s="20" t="str">
        <f t="shared" si="28"/>
        <v>шт</v>
      </c>
      <c r="N260" s="21">
        <f t="shared" si="29"/>
        <v>242.92</v>
      </c>
      <c r="O260" s="22"/>
      <c r="P260" s="20">
        <v>1</v>
      </c>
      <c r="Q260" s="10">
        <f t="shared" si="30"/>
        <v>0</v>
      </c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2:27" ht="30" x14ac:dyDescent="0.25">
      <c r="B261" s="16">
        <f t="shared" si="31"/>
        <v>253</v>
      </c>
      <c r="C261" s="63" t="s">
        <v>265</v>
      </c>
      <c r="D261" s="64" t="s">
        <v>658</v>
      </c>
      <c r="E261" s="66" t="s">
        <v>803</v>
      </c>
      <c r="F261" s="16">
        <v>114.58</v>
      </c>
      <c r="G261" s="25">
        <v>1</v>
      </c>
      <c r="H261" s="17">
        <f t="shared" si="24"/>
        <v>114.58</v>
      </c>
      <c r="I261" s="11"/>
      <c r="J261" s="23">
        <f t="shared" si="25"/>
        <v>253</v>
      </c>
      <c r="K261" s="18" t="str">
        <f t="shared" si="26"/>
        <v>Ремень ЗМЗ-402 вентилятора</v>
      </c>
      <c r="L261" s="19" t="str">
        <f t="shared" si="27"/>
        <v>900*11*10</v>
      </c>
      <c r="M261" s="20" t="str">
        <f t="shared" si="28"/>
        <v>шт</v>
      </c>
      <c r="N261" s="21">
        <f t="shared" si="29"/>
        <v>114.58</v>
      </c>
      <c r="O261" s="22"/>
      <c r="P261" s="20">
        <v>1</v>
      </c>
      <c r="Q261" s="10">
        <f t="shared" si="30"/>
        <v>0</v>
      </c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2:27" ht="45" x14ac:dyDescent="0.25">
      <c r="B262" s="16">
        <f t="shared" si="31"/>
        <v>254</v>
      </c>
      <c r="C262" s="63" t="s">
        <v>266</v>
      </c>
      <c r="D262" s="64" t="s">
        <v>659</v>
      </c>
      <c r="E262" s="66" t="s">
        <v>803</v>
      </c>
      <c r="F262" s="24">
        <v>137.5</v>
      </c>
      <c r="G262" s="25">
        <v>1</v>
      </c>
      <c r="H262" s="17">
        <f t="shared" si="24"/>
        <v>137.5</v>
      </c>
      <c r="I262" s="11"/>
      <c r="J262" s="23">
        <f t="shared" si="25"/>
        <v>254</v>
      </c>
      <c r="K262" s="18" t="str">
        <f t="shared" si="26"/>
        <v>Ремень ГАЗ-3302 Бизнес УМЗ-4216 вентилятора зуб.</v>
      </c>
      <c r="L262" s="19" t="str">
        <f t="shared" si="27"/>
        <v>900*13</v>
      </c>
      <c r="M262" s="20" t="str">
        <f t="shared" si="28"/>
        <v>шт</v>
      </c>
      <c r="N262" s="21">
        <f t="shared" si="29"/>
        <v>137.5</v>
      </c>
      <c r="O262" s="22"/>
      <c r="P262" s="20">
        <v>1</v>
      </c>
      <c r="Q262" s="10">
        <f t="shared" si="30"/>
        <v>0</v>
      </c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ht="30" x14ac:dyDescent="0.25">
      <c r="B263" s="16">
        <f t="shared" si="31"/>
        <v>255</v>
      </c>
      <c r="C263" s="63" t="s">
        <v>267</v>
      </c>
      <c r="D263" s="64" t="s">
        <v>660</v>
      </c>
      <c r="E263" s="66" t="s">
        <v>803</v>
      </c>
      <c r="F263" s="24">
        <v>332.75</v>
      </c>
      <c r="G263" s="25">
        <v>1</v>
      </c>
      <c r="H263" s="17">
        <f t="shared" si="24"/>
        <v>332.75</v>
      </c>
      <c r="I263" s="11"/>
      <c r="J263" s="23">
        <f t="shared" si="25"/>
        <v>255</v>
      </c>
      <c r="K263" s="18" t="str">
        <f t="shared" si="26"/>
        <v>Ремень ЗМЗ-406, 409 без ГУР генератора</v>
      </c>
      <c r="L263" s="19" t="str">
        <f t="shared" si="27"/>
        <v>6РК1220</v>
      </c>
      <c r="M263" s="20" t="str">
        <f t="shared" si="28"/>
        <v>шт</v>
      </c>
      <c r="N263" s="21">
        <f t="shared" si="29"/>
        <v>332.75</v>
      </c>
      <c r="O263" s="22"/>
      <c r="P263" s="20">
        <v>1</v>
      </c>
      <c r="Q263" s="10">
        <f t="shared" si="30"/>
        <v>0</v>
      </c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30" x14ac:dyDescent="0.25">
      <c r="B264" s="16">
        <f t="shared" si="31"/>
        <v>256</v>
      </c>
      <c r="C264" s="63" t="s">
        <v>268</v>
      </c>
      <c r="D264" s="64" t="s">
        <v>661</v>
      </c>
      <c r="E264" s="66" t="s">
        <v>803</v>
      </c>
      <c r="F264" s="16">
        <v>362.08</v>
      </c>
      <c r="G264" s="25">
        <v>1</v>
      </c>
      <c r="H264" s="17">
        <f t="shared" si="24"/>
        <v>362.08</v>
      </c>
      <c r="I264" s="11"/>
      <c r="J264" s="23">
        <f t="shared" si="25"/>
        <v>256</v>
      </c>
      <c r="K264" s="18" t="str">
        <f t="shared" si="26"/>
        <v>Ремень ЗМЗ-406, 409 с ГУР генератора</v>
      </c>
      <c r="L264" s="19" t="str">
        <f t="shared" si="27"/>
        <v>6РК1370</v>
      </c>
      <c r="M264" s="20" t="str">
        <f t="shared" si="28"/>
        <v>шт</v>
      </c>
      <c r="N264" s="21">
        <f t="shared" si="29"/>
        <v>362.08</v>
      </c>
      <c r="O264" s="22"/>
      <c r="P264" s="20">
        <v>1</v>
      </c>
      <c r="Q264" s="10">
        <f t="shared" si="30"/>
        <v>0</v>
      </c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ht="30" x14ac:dyDescent="0.25">
      <c r="B265" s="16">
        <f t="shared" si="31"/>
        <v>257</v>
      </c>
      <c r="C265" s="63" t="s">
        <v>269</v>
      </c>
      <c r="D265" s="64" t="s">
        <v>662</v>
      </c>
      <c r="E265" s="66" t="s">
        <v>803</v>
      </c>
      <c r="F265" s="24">
        <v>330</v>
      </c>
      <c r="G265" s="25">
        <v>1</v>
      </c>
      <c r="H265" s="17">
        <f t="shared" si="24"/>
        <v>330</v>
      </c>
      <c r="I265" s="11"/>
      <c r="J265" s="23">
        <f t="shared" si="25"/>
        <v>257</v>
      </c>
      <c r="K265" s="18" t="str">
        <f t="shared" si="26"/>
        <v>Ремень УАЗ ЗМЗ-4091 привод агрегатов</v>
      </c>
      <c r="L265" s="19" t="str">
        <f t="shared" si="27"/>
        <v>6РК1054</v>
      </c>
      <c r="M265" s="20" t="str">
        <f t="shared" si="28"/>
        <v>шт</v>
      </c>
      <c r="N265" s="21">
        <f t="shared" si="29"/>
        <v>330</v>
      </c>
      <c r="O265" s="22"/>
      <c r="P265" s="20">
        <v>1</v>
      </c>
      <c r="Q265" s="10">
        <f t="shared" si="30"/>
        <v>0</v>
      </c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ht="30" x14ac:dyDescent="0.25">
      <c r="B266" s="16">
        <f t="shared" si="31"/>
        <v>258</v>
      </c>
      <c r="C266" s="63" t="s">
        <v>270</v>
      </c>
      <c r="D266" s="64" t="s">
        <v>663</v>
      </c>
      <c r="E266" s="66" t="s">
        <v>803</v>
      </c>
      <c r="F266" s="16">
        <v>375.83</v>
      </c>
      <c r="G266" s="25">
        <v>1</v>
      </c>
      <c r="H266" s="17">
        <f t="shared" ref="H266:H329" si="32">F266*G266</f>
        <v>375.83</v>
      </c>
      <c r="I266" s="11"/>
      <c r="J266" s="23">
        <f t="shared" ref="J266:J329" si="33">B266</f>
        <v>258</v>
      </c>
      <c r="K266" s="18" t="str">
        <f t="shared" ref="K266:K329" si="34">C266</f>
        <v>Ремень УАЗ-315195 ЗМЗ-409 привод насоса ГУР</v>
      </c>
      <c r="L266" s="19" t="str">
        <f t="shared" ref="L266:L329" si="35">D266</f>
        <v>6РК1190</v>
      </c>
      <c r="M266" s="20" t="str">
        <f t="shared" ref="M266:M329" si="36">E266</f>
        <v>шт</v>
      </c>
      <c r="N266" s="21">
        <f t="shared" ref="N266:N329" si="37">F266</f>
        <v>375.83</v>
      </c>
      <c r="O266" s="22"/>
      <c r="P266" s="20">
        <v>1</v>
      </c>
      <c r="Q266" s="10">
        <f t="shared" ref="Q266:Q329" si="38">O266*P266</f>
        <v>0</v>
      </c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ht="30" x14ac:dyDescent="0.25">
      <c r="B267" s="16">
        <f t="shared" si="31"/>
        <v>259</v>
      </c>
      <c r="C267" s="63" t="s">
        <v>270</v>
      </c>
      <c r="D267" s="64" t="s">
        <v>664</v>
      </c>
      <c r="E267" s="66" t="s">
        <v>803</v>
      </c>
      <c r="F267" s="24">
        <v>568.33000000000004</v>
      </c>
      <c r="G267" s="25">
        <v>1</v>
      </c>
      <c r="H267" s="17">
        <f t="shared" si="32"/>
        <v>568.33000000000004</v>
      </c>
      <c r="I267" s="11"/>
      <c r="J267" s="23">
        <f t="shared" si="33"/>
        <v>259</v>
      </c>
      <c r="K267" s="18" t="str">
        <f t="shared" si="34"/>
        <v>Ремень УАЗ-315195 ЗМЗ-409 привод насоса ГУР</v>
      </c>
      <c r="L267" s="19" t="str">
        <f t="shared" si="35"/>
        <v>6РК1195</v>
      </c>
      <c r="M267" s="20" t="str">
        <f t="shared" si="36"/>
        <v>шт</v>
      </c>
      <c r="N267" s="21">
        <f t="shared" si="37"/>
        <v>568.33000000000004</v>
      </c>
      <c r="O267" s="22"/>
      <c r="P267" s="20">
        <v>1</v>
      </c>
      <c r="Q267" s="10">
        <f t="shared" si="38"/>
        <v>0</v>
      </c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ht="30" x14ac:dyDescent="0.25">
      <c r="B268" s="16">
        <f t="shared" si="31"/>
        <v>260</v>
      </c>
      <c r="C268" s="63" t="s">
        <v>267</v>
      </c>
      <c r="D268" s="64" t="s">
        <v>665</v>
      </c>
      <c r="E268" s="66" t="s">
        <v>803</v>
      </c>
      <c r="F268" s="16">
        <v>357.5</v>
      </c>
      <c r="G268" s="25">
        <v>1</v>
      </c>
      <c r="H268" s="17">
        <f t="shared" si="32"/>
        <v>357.5</v>
      </c>
      <c r="I268" s="11"/>
      <c r="J268" s="23">
        <f t="shared" si="33"/>
        <v>260</v>
      </c>
      <c r="K268" s="18" t="str">
        <f t="shared" si="34"/>
        <v>Ремень ЗМЗ-406, 409 без ГУР генератора</v>
      </c>
      <c r="L268" s="19" t="str">
        <f t="shared" si="35"/>
        <v>6РК1210</v>
      </c>
      <c r="M268" s="20" t="str">
        <f t="shared" si="36"/>
        <v>шт</v>
      </c>
      <c r="N268" s="21">
        <f t="shared" si="37"/>
        <v>357.5</v>
      </c>
      <c r="O268" s="22"/>
      <c r="P268" s="20">
        <v>1</v>
      </c>
      <c r="Q268" s="10">
        <f t="shared" si="38"/>
        <v>0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ht="45" x14ac:dyDescent="0.25">
      <c r="B269" s="16">
        <f t="shared" si="31"/>
        <v>261</v>
      </c>
      <c r="C269" s="63" t="s">
        <v>271</v>
      </c>
      <c r="D269" s="64" t="s">
        <v>666</v>
      </c>
      <c r="E269" s="66" t="s">
        <v>803</v>
      </c>
      <c r="F269" s="16">
        <v>4931.67</v>
      </c>
      <c r="G269" s="25">
        <v>1</v>
      </c>
      <c r="H269" s="17">
        <f t="shared" si="32"/>
        <v>4931.67</v>
      </c>
      <c r="I269" s="11"/>
      <c r="J269" s="23">
        <f t="shared" si="33"/>
        <v>261</v>
      </c>
      <c r="K269" s="18" t="str">
        <f t="shared" si="34"/>
        <v>Рессора УАЗ-452  передняя, задняя 13 листов L=1245мм</v>
      </c>
      <c r="L269" s="19" t="str">
        <f t="shared" si="35"/>
        <v>452-2902012-04</v>
      </c>
      <c r="M269" s="20" t="str">
        <f t="shared" si="36"/>
        <v>шт</v>
      </c>
      <c r="N269" s="21">
        <f t="shared" si="37"/>
        <v>4931.67</v>
      </c>
      <c r="O269" s="22"/>
      <c r="P269" s="20">
        <v>1</v>
      </c>
      <c r="Q269" s="10">
        <f t="shared" si="38"/>
        <v>0</v>
      </c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ht="30" x14ac:dyDescent="0.25">
      <c r="B270" s="16">
        <f t="shared" si="31"/>
        <v>262</v>
      </c>
      <c r="C270" s="63" t="s">
        <v>272</v>
      </c>
      <c r="D270" s="64" t="s">
        <v>667</v>
      </c>
      <c r="E270" s="66" t="s">
        <v>803</v>
      </c>
      <c r="F270" s="16">
        <v>4537.5</v>
      </c>
      <c r="G270" s="25">
        <v>1</v>
      </c>
      <c r="H270" s="17">
        <f t="shared" si="32"/>
        <v>4537.5</v>
      </c>
      <c r="I270" s="11"/>
      <c r="J270" s="23">
        <f t="shared" si="33"/>
        <v>262</v>
      </c>
      <c r="K270" s="18" t="str">
        <f t="shared" si="34"/>
        <v>Рессора УАЗ-3962 задняя 3 листа L=1362мм с с/б</v>
      </c>
      <c r="L270" s="19" t="str">
        <f t="shared" si="35"/>
        <v>3962-2912010</v>
      </c>
      <c r="M270" s="20" t="str">
        <f t="shared" si="36"/>
        <v>шт</v>
      </c>
      <c r="N270" s="21">
        <f t="shared" si="37"/>
        <v>4537.5</v>
      </c>
      <c r="O270" s="22"/>
      <c r="P270" s="20">
        <v>1</v>
      </c>
      <c r="Q270" s="10">
        <f t="shared" si="38"/>
        <v>0</v>
      </c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2:27" ht="30" x14ac:dyDescent="0.25">
      <c r="B271" s="16">
        <f t="shared" si="31"/>
        <v>263</v>
      </c>
      <c r="C271" s="63" t="s">
        <v>273</v>
      </c>
      <c r="D271" s="64" t="s">
        <v>668</v>
      </c>
      <c r="E271" s="66" t="s">
        <v>803</v>
      </c>
      <c r="F271" s="16">
        <v>5229.58</v>
      </c>
      <c r="G271" s="25">
        <v>1</v>
      </c>
      <c r="H271" s="17">
        <f t="shared" si="32"/>
        <v>5229.58</v>
      </c>
      <c r="I271" s="11"/>
      <c r="J271" s="23">
        <f t="shared" si="33"/>
        <v>263</v>
      </c>
      <c r="K271" s="18" t="str">
        <f t="shared" si="34"/>
        <v>Рессора УАЗ-3163 задняя 3 листа L=1415мм с с/б</v>
      </c>
      <c r="L271" s="19" t="str">
        <f t="shared" si="35"/>
        <v>3163-2912010</v>
      </c>
      <c r="M271" s="20" t="str">
        <f t="shared" si="36"/>
        <v>шт</v>
      </c>
      <c r="N271" s="21">
        <f t="shared" si="37"/>
        <v>5229.58</v>
      </c>
      <c r="O271" s="22"/>
      <c r="P271" s="20">
        <v>1</v>
      </c>
      <c r="Q271" s="10">
        <f t="shared" si="38"/>
        <v>0</v>
      </c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ht="30" x14ac:dyDescent="0.25">
      <c r="B272" s="16">
        <f t="shared" si="31"/>
        <v>264</v>
      </c>
      <c r="C272" s="63" t="s">
        <v>274</v>
      </c>
      <c r="D272" s="64" t="s">
        <v>669</v>
      </c>
      <c r="E272" s="66" t="s">
        <v>803</v>
      </c>
      <c r="F272" s="16">
        <v>4794.17</v>
      </c>
      <c r="G272" s="25">
        <v>1</v>
      </c>
      <c r="H272" s="17">
        <f t="shared" si="32"/>
        <v>4794.17</v>
      </c>
      <c r="I272" s="11"/>
      <c r="J272" s="23">
        <f t="shared" si="33"/>
        <v>264</v>
      </c>
      <c r="K272" s="18" t="str">
        <f t="shared" si="34"/>
        <v>Рессора УАЗ-31512 задняя 3 листа L=1415мм</v>
      </c>
      <c r="L272" s="19" t="str">
        <f t="shared" si="35"/>
        <v>31512-2912010</v>
      </c>
      <c r="M272" s="20" t="str">
        <f t="shared" si="36"/>
        <v>шт</v>
      </c>
      <c r="N272" s="21">
        <f t="shared" si="37"/>
        <v>4794.17</v>
      </c>
      <c r="O272" s="22"/>
      <c r="P272" s="20">
        <v>1</v>
      </c>
      <c r="Q272" s="10">
        <f t="shared" si="38"/>
        <v>0</v>
      </c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ht="30" x14ac:dyDescent="0.25">
      <c r="B273" s="16">
        <f t="shared" si="31"/>
        <v>265</v>
      </c>
      <c r="C273" s="63" t="s">
        <v>275</v>
      </c>
      <c r="D273" s="64" t="s">
        <v>670</v>
      </c>
      <c r="E273" s="66" t="s">
        <v>803</v>
      </c>
      <c r="F273" s="16">
        <v>302.5</v>
      </c>
      <c r="G273" s="25">
        <v>1</v>
      </c>
      <c r="H273" s="17">
        <f t="shared" si="32"/>
        <v>302.5</v>
      </c>
      <c r="I273" s="11"/>
      <c r="J273" s="23">
        <f t="shared" si="33"/>
        <v>265</v>
      </c>
      <c r="K273" s="18" t="str">
        <f t="shared" si="34"/>
        <v>Ролик натяжной 406дв  усиленный</v>
      </c>
      <c r="L273" s="19" t="str">
        <f t="shared" si="35"/>
        <v>406.1308080-20</v>
      </c>
      <c r="M273" s="20" t="str">
        <f t="shared" si="36"/>
        <v>шт</v>
      </c>
      <c r="N273" s="21">
        <f t="shared" si="37"/>
        <v>302.5</v>
      </c>
      <c r="O273" s="22"/>
      <c r="P273" s="20">
        <v>1</v>
      </c>
      <c r="Q273" s="10">
        <f t="shared" si="38"/>
        <v>0</v>
      </c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ht="30" x14ac:dyDescent="0.25">
      <c r="B274" s="16">
        <f t="shared" si="31"/>
        <v>266</v>
      </c>
      <c r="C274" s="63" t="s">
        <v>276</v>
      </c>
      <c r="D274" s="64" t="s">
        <v>671</v>
      </c>
      <c r="E274" s="66" t="s">
        <v>804</v>
      </c>
      <c r="F274" s="16">
        <v>55</v>
      </c>
      <c r="G274" s="25">
        <v>1</v>
      </c>
      <c r="H274" s="17">
        <f t="shared" si="32"/>
        <v>55</v>
      </c>
      <c r="I274" s="11"/>
      <c r="J274" s="23">
        <f t="shared" si="33"/>
        <v>266</v>
      </c>
      <c r="K274" s="18" t="str">
        <f t="shared" si="34"/>
        <v>П КПП ГАЗ 24 первичный вал игольчатый 14 шт</v>
      </c>
      <c r="L274" s="19" t="str">
        <f t="shared" si="35"/>
        <v xml:space="preserve">2410-1701182             </v>
      </c>
      <c r="M274" s="20" t="str">
        <f t="shared" si="36"/>
        <v>компл</v>
      </c>
      <c r="N274" s="21">
        <f t="shared" si="37"/>
        <v>55</v>
      </c>
      <c r="O274" s="22"/>
      <c r="P274" s="20">
        <v>1</v>
      </c>
      <c r="Q274" s="10">
        <f t="shared" si="38"/>
        <v>0</v>
      </c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ht="60" x14ac:dyDescent="0.25">
      <c r="B275" s="16">
        <f t="shared" si="31"/>
        <v>267</v>
      </c>
      <c r="C275" s="63" t="s">
        <v>277</v>
      </c>
      <c r="D275" s="64" t="s">
        <v>672</v>
      </c>
      <c r="E275" s="66" t="s">
        <v>803</v>
      </c>
      <c r="F275" s="16">
        <v>12329.17</v>
      </c>
      <c r="G275" s="25">
        <v>1</v>
      </c>
      <c r="H275" s="17">
        <f t="shared" si="32"/>
        <v>12329.17</v>
      </c>
      <c r="I275" s="11"/>
      <c r="J275" s="23">
        <f t="shared" si="33"/>
        <v>267</v>
      </c>
      <c r="K275" s="18" t="str">
        <f t="shared" si="34"/>
        <v>Механизм рулевой УАЗ-3741, 2206 ЗМЗ-4091 с колонкой рулевой и сошкой</v>
      </c>
      <c r="L275" s="19" t="str">
        <f t="shared" si="35"/>
        <v>2206-3400012</v>
      </c>
      <c r="M275" s="20" t="str">
        <f t="shared" si="36"/>
        <v>шт</v>
      </c>
      <c r="N275" s="21">
        <f t="shared" si="37"/>
        <v>12329.17</v>
      </c>
      <c r="O275" s="22"/>
      <c r="P275" s="20">
        <v>1</v>
      </c>
      <c r="Q275" s="10">
        <f t="shared" si="38"/>
        <v>0</v>
      </c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ht="45" x14ac:dyDescent="0.25">
      <c r="B276" s="16">
        <f t="shared" si="31"/>
        <v>268</v>
      </c>
      <c r="C276" s="63" t="s">
        <v>278</v>
      </c>
      <c r="D276" s="64" t="s">
        <v>673</v>
      </c>
      <c r="E276" s="66" t="s">
        <v>803</v>
      </c>
      <c r="F276" s="24">
        <v>73.33</v>
      </c>
      <c r="G276" s="25">
        <v>1</v>
      </c>
      <c r="H276" s="17">
        <f t="shared" si="32"/>
        <v>73.33</v>
      </c>
      <c r="I276" s="11"/>
      <c r="J276" s="23">
        <f t="shared" si="33"/>
        <v>268</v>
      </c>
      <c r="K276" s="18" t="str">
        <f t="shared" si="34"/>
        <v>Ручка двери УАЗ-469, 452, ГАЗ 52, 53, внутренняя, ст.обр.</v>
      </c>
      <c r="L276" s="19" t="str">
        <f t="shared" si="35"/>
        <v>452-6105182</v>
      </c>
      <c r="M276" s="20" t="str">
        <f t="shared" si="36"/>
        <v>шт</v>
      </c>
      <c r="N276" s="21">
        <f t="shared" si="37"/>
        <v>73.33</v>
      </c>
      <c r="O276" s="22"/>
      <c r="P276" s="20">
        <v>1</v>
      </c>
      <c r="Q276" s="10">
        <f t="shared" si="38"/>
        <v>0</v>
      </c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ht="30" x14ac:dyDescent="0.25">
      <c r="B277" s="16">
        <f t="shared" si="31"/>
        <v>269</v>
      </c>
      <c r="C277" s="63" t="s">
        <v>279</v>
      </c>
      <c r="D277" s="64" t="s">
        <v>674</v>
      </c>
      <c r="E277" s="66" t="s">
        <v>803</v>
      </c>
      <c r="F277" s="24">
        <v>169.58</v>
      </c>
      <c r="G277" s="25">
        <v>1</v>
      </c>
      <c r="H277" s="17">
        <f t="shared" si="32"/>
        <v>169.58</v>
      </c>
      <c r="I277" s="11"/>
      <c r="J277" s="23">
        <f t="shared" si="33"/>
        <v>269</v>
      </c>
      <c r="K277" s="18" t="str">
        <f t="shared" si="34"/>
        <v>Ручка двери УАЗ-452 наружн. с ключом черная</v>
      </c>
      <c r="L277" s="19" t="str">
        <f t="shared" si="35"/>
        <v xml:space="preserve">3741-6105149             </v>
      </c>
      <c r="M277" s="20" t="str">
        <f t="shared" si="36"/>
        <v>шт</v>
      </c>
      <c r="N277" s="21">
        <f t="shared" si="37"/>
        <v>169.58</v>
      </c>
      <c r="O277" s="22"/>
      <c r="P277" s="20">
        <v>1</v>
      </c>
      <c r="Q277" s="10">
        <f t="shared" si="38"/>
        <v>0</v>
      </c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ht="30" x14ac:dyDescent="0.25">
      <c r="B278" s="16">
        <f t="shared" si="31"/>
        <v>270</v>
      </c>
      <c r="C278" s="63" t="s">
        <v>280</v>
      </c>
      <c r="D278" s="64" t="s">
        <v>675</v>
      </c>
      <c r="E278" s="66" t="s">
        <v>803</v>
      </c>
      <c r="F278" s="24">
        <v>181.5</v>
      </c>
      <c r="G278" s="25">
        <v>1</v>
      </c>
      <c r="H278" s="17">
        <f t="shared" si="32"/>
        <v>181.5</v>
      </c>
      <c r="I278" s="11"/>
      <c r="J278" s="23">
        <f t="shared" si="33"/>
        <v>270</v>
      </c>
      <c r="K278" s="18" t="str">
        <f t="shared" si="34"/>
        <v>Рычаг стеклоочистителя УАЗ-452 правый</v>
      </c>
      <c r="L278" s="19" t="str">
        <f t="shared" si="35"/>
        <v>СЛ103Г-5205700</v>
      </c>
      <c r="M278" s="20" t="str">
        <f t="shared" si="36"/>
        <v>шт</v>
      </c>
      <c r="N278" s="21">
        <f t="shared" si="37"/>
        <v>181.5</v>
      </c>
      <c r="O278" s="22"/>
      <c r="P278" s="20">
        <v>1</v>
      </c>
      <c r="Q278" s="10">
        <f t="shared" si="38"/>
        <v>0</v>
      </c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ht="30" x14ac:dyDescent="0.25">
      <c r="B279" s="16">
        <f t="shared" si="31"/>
        <v>271</v>
      </c>
      <c r="C279" s="63" t="s">
        <v>281</v>
      </c>
      <c r="D279" s="64" t="s">
        <v>676</v>
      </c>
      <c r="E279" s="66" t="s">
        <v>803</v>
      </c>
      <c r="F279" s="24">
        <v>122.83</v>
      </c>
      <c r="G279" s="25">
        <v>1</v>
      </c>
      <c r="H279" s="17">
        <f t="shared" si="32"/>
        <v>122.83</v>
      </c>
      <c r="I279" s="11"/>
      <c r="J279" s="23">
        <f t="shared" si="33"/>
        <v>271</v>
      </c>
      <c r="K279" s="18" t="str">
        <f t="shared" si="34"/>
        <v>Рычаг КПП УАЗ-452 избирательный в сборе</v>
      </c>
      <c r="L279" s="19" t="str">
        <f t="shared" si="35"/>
        <v xml:space="preserve">451Д-1702160-Б           </v>
      </c>
      <c r="M279" s="20" t="str">
        <f t="shared" si="36"/>
        <v>шт</v>
      </c>
      <c r="N279" s="21">
        <f t="shared" si="37"/>
        <v>122.83</v>
      </c>
      <c r="O279" s="22"/>
      <c r="P279" s="20">
        <v>1</v>
      </c>
      <c r="Q279" s="10">
        <f t="shared" si="38"/>
        <v>0</v>
      </c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ht="30" x14ac:dyDescent="0.25">
      <c r="B280" s="16">
        <f t="shared" si="31"/>
        <v>272</v>
      </c>
      <c r="C280" s="63" t="s">
        <v>282</v>
      </c>
      <c r="D280" s="64" t="s">
        <v>677</v>
      </c>
      <c r="E280" s="66" t="s">
        <v>804</v>
      </c>
      <c r="F280" s="24">
        <v>201.67</v>
      </c>
      <c r="G280" s="25">
        <v>1</v>
      </c>
      <c r="H280" s="17">
        <f t="shared" si="32"/>
        <v>201.67</v>
      </c>
      <c r="I280" s="11"/>
      <c r="J280" s="23">
        <f t="shared" si="33"/>
        <v>272</v>
      </c>
      <c r="K280" s="18" t="str">
        <f t="shared" si="34"/>
        <v>Рычаг КПП УАЗ-3741 перекл. передач 2шт</v>
      </c>
      <c r="L280" s="19" t="str">
        <f t="shared" si="35"/>
        <v>3741-1702200</v>
      </c>
      <c r="M280" s="20" t="str">
        <f t="shared" si="36"/>
        <v>компл</v>
      </c>
      <c r="N280" s="21">
        <f t="shared" si="37"/>
        <v>201.67</v>
      </c>
      <c r="O280" s="22"/>
      <c r="P280" s="20">
        <v>1</v>
      </c>
      <c r="Q280" s="10">
        <f t="shared" si="38"/>
        <v>0</v>
      </c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ht="30" x14ac:dyDescent="0.25">
      <c r="B281" s="16">
        <f t="shared" si="31"/>
        <v>273</v>
      </c>
      <c r="C281" s="63" t="s">
        <v>283</v>
      </c>
      <c r="D281" s="64" t="s">
        <v>678</v>
      </c>
      <c r="E281" s="66" t="s">
        <v>803</v>
      </c>
      <c r="F281" s="16">
        <v>738.83</v>
      </c>
      <c r="G281" s="25">
        <v>1</v>
      </c>
      <c r="H281" s="17">
        <f t="shared" si="32"/>
        <v>738.83</v>
      </c>
      <c r="I281" s="11"/>
      <c r="J281" s="23">
        <f t="shared" si="33"/>
        <v>273</v>
      </c>
      <c r="K281" s="18" t="str">
        <f t="shared" si="34"/>
        <v>Рычаг переключения передач УАЗ-452 ОАО УАЗ</v>
      </c>
      <c r="L281" s="19" t="str">
        <f t="shared" si="35"/>
        <v>451-1703084-10</v>
      </c>
      <c r="M281" s="20" t="str">
        <f t="shared" si="36"/>
        <v>шт</v>
      </c>
      <c r="N281" s="21">
        <f t="shared" si="37"/>
        <v>738.83</v>
      </c>
      <c r="O281" s="22"/>
      <c r="P281" s="20">
        <v>1</v>
      </c>
      <c r="Q281" s="10">
        <f t="shared" si="38"/>
        <v>0</v>
      </c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ht="60" x14ac:dyDescent="0.25">
      <c r="B282" s="16">
        <f t="shared" si="31"/>
        <v>274</v>
      </c>
      <c r="C282" s="63" t="s">
        <v>284</v>
      </c>
      <c r="D282" s="64" t="s">
        <v>679</v>
      </c>
      <c r="E282" s="66" t="s">
        <v>803</v>
      </c>
      <c r="F282" s="16">
        <v>261.25</v>
      </c>
      <c r="G282" s="25">
        <v>1</v>
      </c>
      <c r="H282" s="17">
        <f t="shared" si="32"/>
        <v>261.25</v>
      </c>
      <c r="I282" s="11"/>
      <c r="J282" s="23">
        <f t="shared" si="33"/>
        <v>274</v>
      </c>
      <c r="K282" s="18" t="str">
        <f t="shared" si="34"/>
        <v>Сайлентблок штанги продольной УАЗ-315195, 3160 нижний (большой) полиуретан</v>
      </c>
      <c r="L282" s="19" t="str">
        <f t="shared" si="35"/>
        <v>3160-2909020</v>
      </c>
      <c r="M282" s="20" t="str">
        <f t="shared" si="36"/>
        <v>шт</v>
      </c>
      <c r="N282" s="21">
        <f t="shared" si="37"/>
        <v>261.25</v>
      </c>
      <c r="O282" s="22"/>
      <c r="P282" s="20">
        <v>1</v>
      </c>
      <c r="Q282" s="10">
        <f t="shared" si="38"/>
        <v>0</v>
      </c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ht="45" x14ac:dyDescent="0.25">
      <c r="B283" s="16">
        <f t="shared" si="31"/>
        <v>275</v>
      </c>
      <c r="C283" s="63" t="s">
        <v>285</v>
      </c>
      <c r="D283" s="64" t="s">
        <v>680</v>
      </c>
      <c r="E283" s="66" t="s">
        <v>803</v>
      </c>
      <c r="F283" s="16">
        <v>394.17</v>
      </c>
      <c r="G283" s="25">
        <v>1</v>
      </c>
      <c r="H283" s="17">
        <f t="shared" si="32"/>
        <v>394.17</v>
      </c>
      <c r="I283" s="11"/>
      <c r="J283" s="23">
        <f t="shared" si="33"/>
        <v>275</v>
      </c>
      <c r="K283" s="18" t="str">
        <f t="shared" si="34"/>
        <v>Сайлентблок штанги поперечной УАЗ-315195, 3160 верхний (малый)</v>
      </c>
      <c r="L283" s="19" t="str">
        <f t="shared" si="35"/>
        <v>3160-2909027-01</v>
      </c>
      <c r="M283" s="20" t="str">
        <f t="shared" si="36"/>
        <v>шт</v>
      </c>
      <c r="N283" s="21">
        <f t="shared" si="37"/>
        <v>394.17</v>
      </c>
      <c r="O283" s="22"/>
      <c r="P283" s="20">
        <v>1</v>
      </c>
      <c r="Q283" s="10">
        <f t="shared" si="38"/>
        <v>0</v>
      </c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ht="30" x14ac:dyDescent="0.25">
      <c r="B284" s="16">
        <f t="shared" si="31"/>
        <v>276</v>
      </c>
      <c r="C284" s="63" t="s">
        <v>286</v>
      </c>
      <c r="D284" s="64" t="s">
        <v>681</v>
      </c>
      <c r="E284" s="66" t="s">
        <v>803</v>
      </c>
      <c r="F284" s="16">
        <v>45.83</v>
      </c>
      <c r="G284" s="25">
        <v>1</v>
      </c>
      <c r="H284" s="17">
        <f t="shared" si="32"/>
        <v>45.83</v>
      </c>
      <c r="I284" s="11"/>
      <c r="J284" s="23">
        <f t="shared" si="33"/>
        <v>276</v>
      </c>
      <c r="K284" s="18" t="str">
        <f t="shared" si="34"/>
        <v>Сальник хвостовика УАЗ-3163 спайсер красный</v>
      </c>
      <c r="L284" s="19" t="str">
        <f t="shared" si="35"/>
        <v>3160-2402052</v>
      </c>
      <c r="M284" s="20" t="str">
        <f t="shared" si="36"/>
        <v>шт</v>
      </c>
      <c r="N284" s="21">
        <f t="shared" si="37"/>
        <v>45.83</v>
      </c>
      <c r="O284" s="22"/>
      <c r="P284" s="20">
        <v>1</v>
      </c>
      <c r="Q284" s="10">
        <f t="shared" si="38"/>
        <v>0</v>
      </c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ht="45" x14ac:dyDescent="0.25">
      <c r="B285" s="16">
        <f t="shared" si="31"/>
        <v>277</v>
      </c>
      <c r="C285" s="63" t="s">
        <v>287</v>
      </c>
      <c r="D285" s="64" t="s">
        <v>682</v>
      </c>
      <c r="E285" s="66" t="s">
        <v>803</v>
      </c>
      <c r="F285" s="16">
        <v>18.329999999999998</v>
      </c>
      <c r="G285" s="25">
        <v>1</v>
      </c>
      <c r="H285" s="17">
        <f t="shared" si="32"/>
        <v>18.329999999999998</v>
      </c>
      <c r="I285" s="11"/>
      <c r="J285" s="23">
        <f t="shared" si="33"/>
        <v>277</v>
      </c>
      <c r="K285" s="18" t="str">
        <f t="shared" si="34"/>
        <v>Держатель сальника заднего подшипника УАЗ н/о</v>
      </c>
      <c r="L285" s="19" t="str">
        <f t="shared" si="35"/>
        <v>4173-1005160</v>
      </c>
      <c r="M285" s="20" t="str">
        <f t="shared" si="36"/>
        <v>шт</v>
      </c>
      <c r="N285" s="21">
        <f t="shared" si="37"/>
        <v>18.329999999999998</v>
      </c>
      <c r="O285" s="22"/>
      <c r="P285" s="20">
        <v>1</v>
      </c>
      <c r="Q285" s="10">
        <f t="shared" si="38"/>
        <v>0</v>
      </c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ht="45" x14ac:dyDescent="0.25">
      <c r="B286" s="16">
        <f t="shared" si="31"/>
        <v>278</v>
      </c>
      <c r="C286" s="63" t="s">
        <v>288</v>
      </c>
      <c r="D286" s="64" t="s">
        <v>683</v>
      </c>
      <c r="E286" s="66" t="s">
        <v>804</v>
      </c>
      <c r="F286" s="16">
        <v>1324.58</v>
      </c>
      <c r="G286" s="25">
        <v>1</v>
      </c>
      <c r="H286" s="17">
        <f t="shared" si="32"/>
        <v>1324.58</v>
      </c>
      <c r="I286" s="11"/>
      <c r="J286" s="23">
        <f t="shared" si="33"/>
        <v>278</v>
      </c>
      <c r="K286" s="18" t="str">
        <f t="shared" si="34"/>
        <v>Сателлиты УАЗ (6шт) "УАЗ" (шестерни дифференциала)</v>
      </c>
      <c r="L286" s="19" t="str">
        <f t="shared" si="35"/>
        <v xml:space="preserve">552-2400103-00           </v>
      </c>
      <c r="M286" s="20" t="str">
        <f t="shared" si="36"/>
        <v>компл</v>
      </c>
      <c r="N286" s="21">
        <f t="shared" si="37"/>
        <v>1324.58</v>
      </c>
      <c r="O286" s="22"/>
      <c r="P286" s="20">
        <v>1</v>
      </c>
      <c r="Q286" s="10">
        <f t="shared" si="38"/>
        <v>0</v>
      </c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ht="30" x14ac:dyDescent="0.25">
      <c r="B287" s="16">
        <f t="shared" si="31"/>
        <v>279</v>
      </c>
      <c r="C287" s="63" t="s">
        <v>289</v>
      </c>
      <c r="D287" s="64" t="s">
        <v>684</v>
      </c>
      <c r="E287" s="66" t="s">
        <v>803</v>
      </c>
      <c r="F287" s="16">
        <v>289.67</v>
      </c>
      <c r="G287" s="25">
        <v>1</v>
      </c>
      <c r="H287" s="17">
        <f t="shared" si="32"/>
        <v>289.67</v>
      </c>
      <c r="I287" s="11"/>
      <c r="J287" s="23">
        <f t="shared" si="33"/>
        <v>279</v>
      </c>
      <c r="K287" s="18" t="str">
        <f t="shared" si="34"/>
        <v>Щека серьги рессоры УАЗ-469 в сборе</v>
      </c>
      <c r="L287" s="19" t="str">
        <f t="shared" si="35"/>
        <v>469-2902458-01</v>
      </c>
      <c r="M287" s="20" t="str">
        <f t="shared" si="36"/>
        <v>шт</v>
      </c>
      <c r="N287" s="21">
        <f t="shared" si="37"/>
        <v>289.67</v>
      </c>
      <c r="O287" s="22"/>
      <c r="P287" s="20">
        <v>1</v>
      </c>
      <c r="Q287" s="10">
        <f t="shared" si="38"/>
        <v>0</v>
      </c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ht="30" x14ac:dyDescent="0.25">
      <c r="B288" s="16">
        <f t="shared" si="31"/>
        <v>280</v>
      </c>
      <c r="C288" s="63" t="s">
        <v>290</v>
      </c>
      <c r="D288" s="64" t="s">
        <v>442</v>
      </c>
      <c r="E288" s="66" t="s">
        <v>803</v>
      </c>
      <c r="F288" s="16">
        <v>774.58</v>
      </c>
      <c r="G288" s="25">
        <v>1</v>
      </c>
      <c r="H288" s="17">
        <f t="shared" si="32"/>
        <v>774.58</v>
      </c>
      <c r="I288" s="11"/>
      <c r="J288" s="23">
        <f t="shared" si="33"/>
        <v>280</v>
      </c>
      <c r="K288" s="18" t="str">
        <f t="shared" si="34"/>
        <v>Сигнал звуковой ГАЗ-24 2шт MAAS</v>
      </c>
      <c r="L288" s="19" t="str">
        <f t="shared" si="35"/>
        <v xml:space="preserve">                         </v>
      </c>
      <c r="M288" s="20" t="str">
        <f t="shared" si="36"/>
        <v>шт</v>
      </c>
      <c r="N288" s="21">
        <f t="shared" si="37"/>
        <v>774.58</v>
      </c>
      <c r="O288" s="22"/>
      <c r="P288" s="20">
        <v>1</v>
      </c>
      <c r="Q288" s="10">
        <f t="shared" si="38"/>
        <v>0</v>
      </c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ht="30" x14ac:dyDescent="0.25">
      <c r="B289" s="16">
        <f t="shared" si="31"/>
        <v>281</v>
      </c>
      <c r="C289" s="63" t="s">
        <v>291</v>
      </c>
      <c r="D289" s="64" t="s">
        <v>685</v>
      </c>
      <c r="E289" s="66" t="s">
        <v>803</v>
      </c>
      <c r="F289" s="16">
        <v>96.25</v>
      </c>
      <c r="G289" s="25">
        <v>1</v>
      </c>
      <c r="H289" s="17">
        <f t="shared" si="32"/>
        <v>96.25</v>
      </c>
      <c r="I289" s="11"/>
      <c r="J289" s="23">
        <f t="shared" si="33"/>
        <v>281</v>
      </c>
      <c r="K289" s="18" t="str">
        <f t="shared" si="34"/>
        <v>Кронштейн глушителя УАЗ-3151, 3741 (скоба)</v>
      </c>
      <c r="L289" s="19" t="str">
        <f t="shared" si="35"/>
        <v>3151-1203042</v>
      </c>
      <c r="M289" s="20" t="str">
        <f t="shared" si="36"/>
        <v>шт</v>
      </c>
      <c r="N289" s="21">
        <f t="shared" si="37"/>
        <v>96.25</v>
      </c>
      <c r="O289" s="22"/>
      <c r="P289" s="20">
        <v>1</v>
      </c>
      <c r="Q289" s="10">
        <f t="shared" si="38"/>
        <v>0</v>
      </c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ht="30" x14ac:dyDescent="0.25">
      <c r="B290" s="16">
        <f t="shared" si="31"/>
        <v>282</v>
      </c>
      <c r="C290" s="63" t="s">
        <v>292</v>
      </c>
      <c r="D290" s="64" t="s">
        <v>686</v>
      </c>
      <c r="E290" s="66" t="s">
        <v>803</v>
      </c>
      <c r="F290" s="16">
        <v>165</v>
      </c>
      <c r="G290" s="25">
        <v>1</v>
      </c>
      <c r="H290" s="17">
        <f t="shared" si="32"/>
        <v>165</v>
      </c>
      <c r="I290" s="11"/>
      <c r="J290" s="23">
        <f t="shared" si="33"/>
        <v>282</v>
      </c>
      <c r="K290" s="18" t="str">
        <f t="shared" si="34"/>
        <v>Вариатор ЗИЛ, ГАЗ, КАМАЗ</v>
      </c>
      <c r="L290" s="19" t="str">
        <f t="shared" si="35"/>
        <v>СЭ300</v>
      </c>
      <c r="M290" s="20" t="str">
        <f t="shared" si="36"/>
        <v>шт</v>
      </c>
      <c r="N290" s="21">
        <f t="shared" si="37"/>
        <v>165</v>
      </c>
      <c r="O290" s="22"/>
      <c r="P290" s="20">
        <v>1</v>
      </c>
      <c r="Q290" s="10">
        <f t="shared" si="38"/>
        <v>0</v>
      </c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x14ac:dyDescent="0.25">
      <c r="B291" s="16">
        <f t="shared" si="31"/>
        <v>283</v>
      </c>
      <c r="C291" s="63" t="s">
        <v>293</v>
      </c>
      <c r="D291" s="64" t="s">
        <v>687</v>
      </c>
      <c r="E291" s="66" t="s">
        <v>803</v>
      </c>
      <c r="F291" s="16">
        <v>366.67</v>
      </c>
      <c r="G291" s="25">
        <v>1</v>
      </c>
      <c r="H291" s="17">
        <f t="shared" si="32"/>
        <v>366.67</v>
      </c>
      <c r="I291" s="11"/>
      <c r="J291" s="23">
        <f t="shared" si="33"/>
        <v>283</v>
      </c>
      <c r="K291" s="18" t="str">
        <f t="shared" si="34"/>
        <v>Сошка рулевая УАЗ-452</v>
      </c>
      <c r="L291" s="19" t="str">
        <f t="shared" si="35"/>
        <v xml:space="preserve">451-3401090              </v>
      </c>
      <c r="M291" s="20" t="str">
        <f t="shared" si="36"/>
        <v>шт</v>
      </c>
      <c r="N291" s="21">
        <f t="shared" si="37"/>
        <v>366.67</v>
      </c>
      <c r="O291" s="22"/>
      <c r="P291" s="20">
        <v>1</v>
      </c>
      <c r="Q291" s="10">
        <f t="shared" si="38"/>
        <v>0</v>
      </c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x14ac:dyDescent="0.25">
      <c r="B292" s="16">
        <f t="shared" si="31"/>
        <v>284</v>
      </c>
      <c r="C292" s="63" t="s">
        <v>294</v>
      </c>
      <c r="D292" s="64" t="s">
        <v>688</v>
      </c>
      <c r="E292" s="66" t="s">
        <v>803</v>
      </c>
      <c r="F292" s="16">
        <v>595.83000000000004</v>
      </c>
      <c r="G292" s="25">
        <v>1</v>
      </c>
      <c r="H292" s="17">
        <f t="shared" si="32"/>
        <v>595.83000000000004</v>
      </c>
      <c r="I292" s="11"/>
      <c r="J292" s="23">
        <f t="shared" si="33"/>
        <v>284</v>
      </c>
      <c r="K292" s="18" t="str">
        <f t="shared" si="34"/>
        <v>Спидометр ЗИЛ-130</v>
      </c>
      <c r="L292" s="19" t="str">
        <f t="shared" si="35"/>
        <v xml:space="preserve">СП201А                   </v>
      </c>
      <c r="M292" s="20" t="str">
        <f t="shared" si="36"/>
        <v>шт</v>
      </c>
      <c r="N292" s="21">
        <f t="shared" si="37"/>
        <v>595.83000000000004</v>
      </c>
      <c r="O292" s="22"/>
      <c r="P292" s="20">
        <v>1</v>
      </c>
      <c r="Q292" s="10">
        <f t="shared" si="38"/>
        <v>0</v>
      </c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ht="45" x14ac:dyDescent="0.25">
      <c r="B293" s="16">
        <f t="shared" si="31"/>
        <v>285</v>
      </c>
      <c r="C293" s="63" t="s">
        <v>295</v>
      </c>
      <c r="D293" s="64" t="s">
        <v>689</v>
      </c>
      <c r="E293" s="66" t="s">
        <v>803</v>
      </c>
      <c r="F293" s="16">
        <v>2933.33</v>
      </c>
      <c r="G293" s="25">
        <v>1</v>
      </c>
      <c r="H293" s="17">
        <f t="shared" si="32"/>
        <v>2933.33</v>
      </c>
      <c r="I293" s="11"/>
      <c r="J293" s="23">
        <f t="shared" si="33"/>
        <v>285</v>
      </c>
      <c r="K293" s="18" t="str">
        <f t="shared" si="34"/>
        <v>Спидометр УАЗ-3151 160 км/ч электрон. коэф. 6000, дальний свет</v>
      </c>
      <c r="L293" s="19" t="str">
        <f t="shared" si="35"/>
        <v>853.3802</v>
      </c>
      <c r="M293" s="20" t="str">
        <f t="shared" si="36"/>
        <v>шт</v>
      </c>
      <c r="N293" s="21">
        <f t="shared" si="37"/>
        <v>2933.33</v>
      </c>
      <c r="O293" s="22"/>
      <c r="P293" s="20">
        <v>1</v>
      </c>
      <c r="Q293" s="10">
        <f t="shared" si="38"/>
        <v>0</v>
      </c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ht="30" x14ac:dyDescent="0.25">
      <c r="B294" s="16">
        <f t="shared" si="31"/>
        <v>286</v>
      </c>
      <c r="C294" s="63" t="s">
        <v>296</v>
      </c>
      <c r="D294" s="64" t="s">
        <v>690</v>
      </c>
      <c r="E294" s="66" t="s">
        <v>803</v>
      </c>
      <c r="F294" s="16">
        <v>4565</v>
      </c>
      <c r="G294" s="25">
        <v>1</v>
      </c>
      <c r="H294" s="17">
        <f t="shared" si="32"/>
        <v>4565</v>
      </c>
      <c r="I294" s="11"/>
      <c r="J294" s="23">
        <f t="shared" si="33"/>
        <v>286</v>
      </c>
      <c r="K294" s="18" t="str">
        <f t="shared" si="34"/>
        <v>Стартер 402, 417дв. редуктор.</v>
      </c>
      <c r="L294" s="19" t="str">
        <f t="shared" si="35"/>
        <v>931.3708</v>
      </c>
      <c r="M294" s="20" t="str">
        <f t="shared" si="36"/>
        <v>шт</v>
      </c>
      <c r="N294" s="21">
        <f t="shared" si="37"/>
        <v>4565</v>
      </c>
      <c r="O294" s="22"/>
      <c r="P294" s="20">
        <v>1</v>
      </c>
      <c r="Q294" s="10">
        <f t="shared" si="38"/>
        <v>0</v>
      </c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ht="30" x14ac:dyDescent="0.25">
      <c r="B295" s="16">
        <f t="shared" ref="B295:B358" si="39">B294+1</f>
        <v>287</v>
      </c>
      <c r="C295" s="63" t="s">
        <v>297</v>
      </c>
      <c r="D295" s="64" t="s">
        <v>691</v>
      </c>
      <c r="E295" s="66" t="s">
        <v>803</v>
      </c>
      <c r="F295" s="16">
        <v>4917.92</v>
      </c>
      <c r="G295" s="25">
        <v>1</v>
      </c>
      <c r="H295" s="17">
        <f t="shared" si="32"/>
        <v>4917.92</v>
      </c>
      <c r="I295" s="11"/>
      <c r="J295" s="23">
        <f t="shared" si="33"/>
        <v>287</v>
      </c>
      <c r="K295" s="18" t="str">
        <f t="shared" si="34"/>
        <v>Стартер 405, 406, 409дв. редуктор.</v>
      </c>
      <c r="L295" s="19" t="str">
        <f t="shared" si="35"/>
        <v>6012.3708000</v>
      </c>
      <c r="M295" s="20" t="str">
        <f t="shared" si="36"/>
        <v>шт</v>
      </c>
      <c r="N295" s="21">
        <f t="shared" si="37"/>
        <v>4917.92</v>
      </c>
      <c r="O295" s="22"/>
      <c r="P295" s="20">
        <v>1</v>
      </c>
      <c r="Q295" s="10">
        <f t="shared" si="38"/>
        <v>0</v>
      </c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ht="30" x14ac:dyDescent="0.25">
      <c r="B296" s="16">
        <f t="shared" si="39"/>
        <v>288</v>
      </c>
      <c r="C296" s="63" t="s">
        <v>298</v>
      </c>
      <c r="D296" s="64" t="s">
        <v>692</v>
      </c>
      <c r="E296" s="66" t="s">
        <v>803</v>
      </c>
      <c r="F296" s="16">
        <v>41.25</v>
      </c>
      <c r="G296" s="25">
        <v>1</v>
      </c>
      <c r="H296" s="17">
        <f t="shared" si="32"/>
        <v>41.25</v>
      </c>
      <c r="I296" s="11"/>
      <c r="J296" s="23">
        <f t="shared" si="33"/>
        <v>288</v>
      </c>
      <c r="K296" s="18" t="str">
        <f t="shared" si="34"/>
        <v>Рассеиватель заднего фонаря УАЗ</v>
      </c>
      <c r="L296" s="19" t="str">
        <f t="shared" si="35"/>
        <v>ФП132-204</v>
      </c>
      <c r="M296" s="20" t="str">
        <f t="shared" si="36"/>
        <v>шт</v>
      </c>
      <c r="N296" s="21">
        <f t="shared" si="37"/>
        <v>41.25</v>
      </c>
      <c r="O296" s="22"/>
      <c r="P296" s="20">
        <v>1</v>
      </c>
      <c r="Q296" s="10">
        <f t="shared" si="38"/>
        <v>0</v>
      </c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ht="30" x14ac:dyDescent="0.25">
      <c r="B297" s="16">
        <f t="shared" si="39"/>
        <v>289</v>
      </c>
      <c r="C297" s="63" t="s">
        <v>299</v>
      </c>
      <c r="D297" s="64" t="s">
        <v>693</v>
      </c>
      <c r="E297" s="66" t="s">
        <v>803</v>
      </c>
      <c r="F297" s="16">
        <v>36.67</v>
      </c>
      <c r="G297" s="25">
        <v>1</v>
      </c>
      <c r="H297" s="17">
        <f t="shared" si="32"/>
        <v>36.67</v>
      </c>
      <c r="I297" s="11"/>
      <c r="J297" s="23">
        <f t="shared" si="33"/>
        <v>289</v>
      </c>
      <c r="K297" s="18" t="str">
        <f t="shared" si="34"/>
        <v>Рассеиватель переднего фонаря УАЗ белый</v>
      </c>
      <c r="L297" s="19" t="str">
        <f t="shared" si="35"/>
        <v xml:space="preserve">ПФ130-371200             </v>
      </c>
      <c r="M297" s="20" t="str">
        <f t="shared" si="36"/>
        <v>шт</v>
      </c>
      <c r="N297" s="21">
        <f t="shared" si="37"/>
        <v>36.67</v>
      </c>
      <c r="O297" s="22"/>
      <c r="P297" s="20">
        <v>1</v>
      </c>
      <c r="Q297" s="10">
        <f t="shared" si="38"/>
        <v>0</v>
      </c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ht="30" x14ac:dyDescent="0.25">
      <c r="B298" s="16">
        <f t="shared" si="39"/>
        <v>290</v>
      </c>
      <c r="C298" s="63" t="s">
        <v>300</v>
      </c>
      <c r="D298" s="64" t="s">
        <v>694</v>
      </c>
      <c r="E298" s="66" t="s">
        <v>803</v>
      </c>
      <c r="F298" s="16">
        <v>22.92</v>
      </c>
      <c r="G298" s="25">
        <v>1</v>
      </c>
      <c r="H298" s="17">
        <f t="shared" si="32"/>
        <v>22.92</v>
      </c>
      <c r="I298" s="11"/>
      <c r="J298" s="23">
        <f t="shared" si="33"/>
        <v>290</v>
      </c>
      <c r="K298" s="18" t="str">
        <f t="shared" si="34"/>
        <v>Рассеиватель повторителя УАЗ, ГАЗ, Зил</v>
      </c>
      <c r="L298" s="19" t="str">
        <f t="shared" si="35"/>
        <v xml:space="preserve">УП101                    </v>
      </c>
      <c r="M298" s="20" t="str">
        <f t="shared" si="36"/>
        <v>шт</v>
      </c>
      <c r="N298" s="21">
        <f t="shared" si="37"/>
        <v>22.92</v>
      </c>
      <c r="O298" s="22"/>
      <c r="P298" s="20">
        <v>1</v>
      </c>
      <c r="Q298" s="10">
        <f t="shared" si="38"/>
        <v>0</v>
      </c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x14ac:dyDescent="0.25">
      <c r="B299" s="16">
        <f t="shared" si="39"/>
        <v>291</v>
      </c>
      <c r="C299" s="63" t="s">
        <v>301</v>
      </c>
      <c r="D299" s="64" t="s">
        <v>695</v>
      </c>
      <c r="E299" s="66" t="s">
        <v>803</v>
      </c>
      <c r="F299" s="16">
        <v>45.83</v>
      </c>
      <c r="G299" s="25">
        <v>1</v>
      </c>
      <c r="H299" s="17">
        <f t="shared" si="32"/>
        <v>45.83</v>
      </c>
      <c r="I299" s="11"/>
      <c r="J299" s="23">
        <f t="shared" si="33"/>
        <v>291</v>
      </c>
      <c r="K299" s="18" t="str">
        <f t="shared" si="34"/>
        <v>Стекло фары УАЗ</v>
      </c>
      <c r="L299" s="19" t="str">
        <f t="shared" si="35"/>
        <v>ФГ122-3711201</v>
      </c>
      <c r="M299" s="20" t="str">
        <f t="shared" si="36"/>
        <v>шт</v>
      </c>
      <c r="N299" s="21">
        <f t="shared" si="37"/>
        <v>45.83</v>
      </c>
      <c r="O299" s="22"/>
      <c r="P299" s="20">
        <v>1</v>
      </c>
      <c r="Q299" s="10">
        <f t="shared" si="38"/>
        <v>0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ht="30" x14ac:dyDescent="0.25">
      <c r="B300" s="16">
        <f t="shared" si="39"/>
        <v>292</v>
      </c>
      <c r="C300" s="63" t="s">
        <v>302</v>
      </c>
      <c r="D300" s="64" t="s">
        <v>696</v>
      </c>
      <c r="E300" s="66" t="s">
        <v>803</v>
      </c>
      <c r="F300" s="16">
        <v>178.75</v>
      </c>
      <c r="G300" s="25">
        <v>1</v>
      </c>
      <c r="H300" s="17">
        <f t="shared" si="32"/>
        <v>178.75</v>
      </c>
      <c r="I300" s="11"/>
      <c r="J300" s="23">
        <f t="shared" si="33"/>
        <v>292</v>
      </c>
      <c r="K300" s="18" t="str">
        <f t="shared" si="34"/>
        <v>Стекло УАЗ-452 форточки салона (379*266)</v>
      </c>
      <c r="L300" s="19" t="str">
        <f t="shared" si="35"/>
        <v>451-5403214</v>
      </c>
      <c r="M300" s="20" t="str">
        <f t="shared" si="36"/>
        <v>шт</v>
      </c>
      <c r="N300" s="21">
        <f t="shared" si="37"/>
        <v>178.75</v>
      </c>
      <c r="O300" s="22"/>
      <c r="P300" s="20">
        <v>1</v>
      </c>
      <c r="Q300" s="10">
        <f t="shared" si="38"/>
        <v>0</v>
      </c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ht="45" x14ac:dyDescent="0.25">
      <c r="B301" s="16">
        <f t="shared" si="39"/>
        <v>293</v>
      </c>
      <c r="C301" s="63" t="s">
        <v>303</v>
      </c>
      <c r="D301" s="64" t="s">
        <v>697</v>
      </c>
      <c r="E301" s="66" t="s">
        <v>803</v>
      </c>
      <c r="F301" s="16">
        <v>1897.5</v>
      </c>
      <c r="G301" s="25">
        <v>1</v>
      </c>
      <c r="H301" s="17">
        <f t="shared" si="32"/>
        <v>1897.5</v>
      </c>
      <c r="I301" s="11"/>
      <c r="J301" s="23">
        <f t="shared" si="33"/>
        <v>293</v>
      </c>
      <c r="K301" s="18" t="str">
        <f t="shared" si="34"/>
        <v>Мотор-редуктор стеклоочист. УАЗ-469, 452 н/о, Ваз-2108</v>
      </c>
      <c r="L301" s="19" t="str">
        <f t="shared" si="35"/>
        <v>СЛ136-5205200</v>
      </c>
      <c r="M301" s="20" t="str">
        <f t="shared" si="36"/>
        <v>шт</v>
      </c>
      <c r="N301" s="21">
        <f t="shared" si="37"/>
        <v>1897.5</v>
      </c>
      <c r="O301" s="22"/>
      <c r="P301" s="20">
        <v>1</v>
      </c>
      <c r="Q301" s="10">
        <f t="shared" si="38"/>
        <v>0</v>
      </c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ht="60" x14ac:dyDescent="0.25">
      <c r="B302" s="16">
        <f t="shared" si="39"/>
        <v>294</v>
      </c>
      <c r="C302" s="63" t="s">
        <v>304</v>
      </c>
      <c r="D302" s="64" t="s">
        <v>698</v>
      </c>
      <c r="E302" s="66" t="s">
        <v>803</v>
      </c>
      <c r="F302" s="16">
        <v>2016.67</v>
      </c>
      <c r="G302" s="25">
        <v>1</v>
      </c>
      <c r="H302" s="17">
        <f t="shared" si="32"/>
        <v>2016.67</v>
      </c>
      <c r="I302" s="11"/>
      <c r="J302" s="23">
        <f t="shared" si="33"/>
        <v>294</v>
      </c>
      <c r="K302" s="18" t="str">
        <f t="shared" si="34"/>
        <v>Мотор-редуктор стеклоочист. ВАЗ-2108, ГАЗ-2410, УАЗ-3160, М2141 (СЛ 136-200)</v>
      </c>
      <c r="L302" s="19" t="str">
        <f t="shared" si="35"/>
        <v>176.3730 / 171.3730</v>
      </c>
      <c r="M302" s="20" t="str">
        <f t="shared" si="36"/>
        <v>шт</v>
      </c>
      <c r="N302" s="21">
        <f t="shared" si="37"/>
        <v>2016.67</v>
      </c>
      <c r="O302" s="22"/>
      <c r="P302" s="20">
        <v>1</v>
      </c>
      <c r="Q302" s="10">
        <f t="shared" si="38"/>
        <v>0</v>
      </c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ht="45" x14ac:dyDescent="0.25">
      <c r="B303" s="16">
        <f t="shared" si="39"/>
        <v>295</v>
      </c>
      <c r="C303" s="63" t="s">
        <v>305</v>
      </c>
      <c r="D303" s="64" t="s">
        <v>699</v>
      </c>
      <c r="E303" s="66" t="s">
        <v>803</v>
      </c>
      <c r="F303" s="24">
        <v>192.5</v>
      </c>
      <c r="G303" s="25">
        <v>1</v>
      </c>
      <c r="H303" s="17">
        <f t="shared" si="32"/>
        <v>192.5</v>
      </c>
      <c r="I303" s="11"/>
      <c r="J303" s="23">
        <f t="shared" si="33"/>
        <v>295</v>
      </c>
      <c r="K303" s="18" t="str">
        <f t="shared" si="34"/>
        <v>Стеклоподъемник ВАЗ-2101, УАЗ-469, 452 передний</v>
      </c>
      <c r="L303" s="19" t="str">
        <f t="shared" si="35"/>
        <v>2101-6104020</v>
      </c>
      <c r="M303" s="20" t="str">
        <f t="shared" si="36"/>
        <v>шт</v>
      </c>
      <c r="N303" s="21">
        <f t="shared" si="37"/>
        <v>192.5</v>
      </c>
      <c r="O303" s="22"/>
      <c r="P303" s="20">
        <v>1</v>
      </c>
      <c r="Q303" s="10">
        <f t="shared" si="38"/>
        <v>0</v>
      </c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ht="45" x14ac:dyDescent="0.25">
      <c r="B304" s="16">
        <f t="shared" si="39"/>
        <v>296</v>
      </c>
      <c r="C304" s="63" t="s">
        <v>306</v>
      </c>
      <c r="D304" s="64" t="s">
        <v>700</v>
      </c>
      <c r="E304" s="66" t="s">
        <v>803</v>
      </c>
      <c r="F304" s="24">
        <v>22.92</v>
      </c>
      <c r="G304" s="25">
        <v>1</v>
      </c>
      <c r="H304" s="17">
        <f t="shared" si="32"/>
        <v>22.92</v>
      </c>
      <c r="I304" s="11"/>
      <c r="J304" s="23">
        <f t="shared" si="33"/>
        <v>296</v>
      </c>
      <c r="K304" s="18" t="str">
        <f t="shared" si="34"/>
        <v>Кольцо КПП УАЗ-3151, 3741 подшипника втор. вала стопорное "УАЗ"</v>
      </c>
      <c r="L304" s="19" t="str">
        <f t="shared" si="35"/>
        <v xml:space="preserve">452-1701197-01           </v>
      </c>
      <c r="M304" s="20" t="str">
        <f t="shared" si="36"/>
        <v>шт</v>
      </c>
      <c r="N304" s="21">
        <f t="shared" si="37"/>
        <v>22.92</v>
      </c>
      <c r="O304" s="22"/>
      <c r="P304" s="20">
        <v>1</v>
      </c>
      <c r="Q304" s="10">
        <f t="shared" si="38"/>
        <v>0</v>
      </c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ht="30" x14ac:dyDescent="0.25">
      <c r="B305" s="16">
        <f t="shared" si="39"/>
        <v>297</v>
      </c>
      <c r="C305" s="63" t="s">
        <v>307</v>
      </c>
      <c r="D305" s="64" t="s">
        <v>701</v>
      </c>
      <c r="E305" s="66" t="s">
        <v>803</v>
      </c>
      <c r="F305" s="16">
        <v>128.33000000000001</v>
      </c>
      <c r="G305" s="25">
        <v>1</v>
      </c>
      <c r="H305" s="17">
        <f t="shared" si="32"/>
        <v>128.33000000000001</v>
      </c>
      <c r="I305" s="11"/>
      <c r="J305" s="23">
        <f t="shared" si="33"/>
        <v>297</v>
      </c>
      <c r="K305" s="18" t="str">
        <f t="shared" si="34"/>
        <v>Стремянка рессоры УАЗ 452 245мм с гайкой</v>
      </c>
      <c r="L305" s="19" t="str">
        <f t="shared" si="35"/>
        <v xml:space="preserve">451-2902408              </v>
      </c>
      <c r="M305" s="20" t="str">
        <f t="shared" si="36"/>
        <v>шт</v>
      </c>
      <c r="N305" s="21">
        <f t="shared" si="37"/>
        <v>128.33000000000001</v>
      </c>
      <c r="O305" s="22"/>
      <c r="P305" s="20">
        <v>1</v>
      </c>
      <c r="Q305" s="10">
        <f t="shared" si="38"/>
        <v>0</v>
      </c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ht="30" x14ac:dyDescent="0.25">
      <c r="B306" s="16">
        <f t="shared" si="39"/>
        <v>298</v>
      </c>
      <c r="C306" s="63" t="s">
        <v>308</v>
      </c>
      <c r="D306" s="64" t="s">
        <v>702</v>
      </c>
      <c r="E306" s="66" t="s">
        <v>803</v>
      </c>
      <c r="F306" s="24">
        <v>2372.33</v>
      </c>
      <c r="G306" s="25">
        <v>1</v>
      </c>
      <c r="H306" s="17">
        <f t="shared" si="32"/>
        <v>2372.33</v>
      </c>
      <c r="I306" s="11"/>
      <c r="J306" s="23">
        <f t="shared" si="33"/>
        <v>298</v>
      </c>
      <c r="K306" s="18" t="str">
        <f t="shared" si="34"/>
        <v>Ступица колеса УАЗ-З163 АБС шпильки, подшипник</v>
      </c>
      <c r="L306" s="19" t="str">
        <f t="shared" si="35"/>
        <v>3163-3103015-20</v>
      </c>
      <c r="M306" s="20" t="str">
        <f t="shared" si="36"/>
        <v>шт</v>
      </c>
      <c r="N306" s="21">
        <f t="shared" si="37"/>
        <v>2372.33</v>
      </c>
      <c r="O306" s="22"/>
      <c r="P306" s="20">
        <v>1</v>
      </c>
      <c r="Q306" s="10">
        <f t="shared" si="38"/>
        <v>0</v>
      </c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ht="30" x14ac:dyDescent="0.25">
      <c r="B307" s="16">
        <f t="shared" si="39"/>
        <v>299</v>
      </c>
      <c r="C307" s="63" t="s">
        <v>309</v>
      </c>
      <c r="D307" s="64" t="s">
        <v>703</v>
      </c>
      <c r="E307" s="66" t="s">
        <v>803</v>
      </c>
      <c r="F307" s="24">
        <v>1668.33</v>
      </c>
      <c r="G307" s="25">
        <v>1</v>
      </c>
      <c r="H307" s="17">
        <f t="shared" si="32"/>
        <v>1668.33</v>
      </c>
      <c r="I307" s="11"/>
      <c r="J307" s="23">
        <f t="shared" si="33"/>
        <v>299</v>
      </c>
      <c r="K307" s="18" t="str">
        <f t="shared" si="34"/>
        <v>Ступица колеса УАЗ 10отв, d=85мм со шпильками</v>
      </c>
      <c r="L307" s="19" t="str">
        <f t="shared" si="35"/>
        <v>3741-3103015</v>
      </c>
      <c r="M307" s="20" t="str">
        <f t="shared" si="36"/>
        <v>шт</v>
      </c>
      <c r="N307" s="21">
        <f t="shared" si="37"/>
        <v>1668.33</v>
      </c>
      <c r="O307" s="22"/>
      <c r="P307" s="20">
        <v>1</v>
      </c>
      <c r="Q307" s="10">
        <f t="shared" si="38"/>
        <v>0</v>
      </c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ht="30" x14ac:dyDescent="0.25">
      <c r="B308" s="16">
        <f t="shared" si="39"/>
        <v>300</v>
      </c>
      <c r="C308" s="63" t="s">
        <v>310</v>
      </c>
      <c r="D308" s="64" t="s">
        <v>704</v>
      </c>
      <c r="E308" s="66" t="s">
        <v>804</v>
      </c>
      <c r="F308" s="24">
        <v>6600</v>
      </c>
      <c r="G308" s="25">
        <v>1</v>
      </c>
      <c r="H308" s="17">
        <f t="shared" si="32"/>
        <v>6600</v>
      </c>
      <c r="I308" s="11"/>
      <c r="J308" s="23">
        <f t="shared" si="33"/>
        <v>300</v>
      </c>
      <c r="K308" s="18" t="str">
        <f t="shared" si="34"/>
        <v>Сцепление УАЗ ЗМЗ-409, 514 (корзина, диск)</v>
      </c>
      <c r="L308" s="19" t="str">
        <f t="shared" si="35"/>
        <v>624318609</v>
      </c>
      <c r="M308" s="20" t="str">
        <f t="shared" si="36"/>
        <v>компл</v>
      </c>
      <c r="N308" s="21">
        <f t="shared" si="37"/>
        <v>6600</v>
      </c>
      <c r="O308" s="22"/>
      <c r="P308" s="20">
        <v>1</v>
      </c>
      <c r="Q308" s="10">
        <f t="shared" si="38"/>
        <v>0</v>
      </c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ht="30" x14ac:dyDescent="0.25">
      <c r="B309" s="16">
        <f t="shared" si="39"/>
        <v>301</v>
      </c>
      <c r="C309" s="63" t="s">
        <v>311</v>
      </c>
      <c r="D309" s="65"/>
      <c r="E309" s="66" t="s">
        <v>803</v>
      </c>
      <c r="F309" s="24">
        <v>8.25</v>
      </c>
      <c r="G309" s="25">
        <v>1</v>
      </c>
      <c r="H309" s="17">
        <f t="shared" si="32"/>
        <v>8.25</v>
      </c>
      <c r="I309" s="11"/>
      <c r="J309" s="23">
        <f t="shared" si="33"/>
        <v>301</v>
      </c>
      <c r="K309" s="18" t="str">
        <f t="shared" si="34"/>
        <v>Тавотница М 8 угловая 90 град.</v>
      </c>
      <c r="L309" s="19">
        <f t="shared" si="35"/>
        <v>0</v>
      </c>
      <c r="M309" s="20" t="str">
        <f t="shared" si="36"/>
        <v>шт</v>
      </c>
      <c r="N309" s="21">
        <f t="shared" si="37"/>
        <v>8.25</v>
      </c>
      <c r="O309" s="22"/>
      <c r="P309" s="20">
        <v>1</v>
      </c>
      <c r="Q309" s="10">
        <f t="shared" si="38"/>
        <v>0</v>
      </c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2:27" x14ac:dyDescent="0.25">
      <c r="B310" s="16">
        <f t="shared" si="39"/>
        <v>302</v>
      </c>
      <c r="C310" s="63" t="s">
        <v>312</v>
      </c>
      <c r="D310" s="65"/>
      <c r="E310" s="66" t="s">
        <v>803</v>
      </c>
      <c r="F310" s="24">
        <v>4.58</v>
      </c>
      <c r="G310" s="25">
        <v>1</v>
      </c>
      <c r="H310" s="17">
        <f t="shared" si="32"/>
        <v>4.58</v>
      </c>
      <c r="I310" s="11"/>
      <c r="J310" s="23">
        <f t="shared" si="33"/>
        <v>302</v>
      </c>
      <c r="K310" s="18" t="str">
        <f t="shared" si="34"/>
        <v>Тавотница М 8 прямая</v>
      </c>
      <c r="L310" s="19">
        <f t="shared" si="35"/>
        <v>0</v>
      </c>
      <c r="M310" s="20" t="str">
        <f t="shared" si="36"/>
        <v>шт</v>
      </c>
      <c r="N310" s="21">
        <f t="shared" si="37"/>
        <v>4.58</v>
      </c>
      <c r="O310" s="22"/>
      <c r="P310" s="20">
        <v>1</v>
      </c>
      <c r="Q310" s="10">
        <f t="shared" si="38"/>
        <v>0</v>
      </c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2:27" ht="30" x14ac:dyDescent="0.25">
      <c r="B311" s="16">
        <f t="shared" si="39"/>
        <v>303</v>
      </c>
      <c r="C311" s="63" t="s">
        <v>313</v>
      </c>
      <c r="D311" s="65"/>
      <c r="E311" s="66" t="s">
        <v>803</v>
      </c>
      <c r="F311" s="24">
        <v>8.25</v>
      </c>
      <c r="G311" s="25">
        <v>1</v>
      </c>
      <c r="H311" s="17">
        <f t="shared" si="32"/>
        <v>8.25</v>
      </c>
      <c r="I311" s="11"/>
      <c r="J311" s="23">
        <f t="shared" si="33"/>
        <v>303</v>
      </c>
      <c r="K311" s="18" t="str">
        <f t="shared" si="34"/>
        <v>Тавотница М 8 угловая 45 град.</v>
      </c>
      <c r="L311" s="19">
        <f t="shared" si="35"/>
        <v>0</v>
      </c>
      <c r="M311" s="20" t="str">
        <f t="shared" si="36"/>
        <v>шт</v>
      </c>
      <c r="N311" s="21">
        <f t="shared" si="37"/>
        <v>8.25</v>
      </c>
      <c r="O311" s="22"/>
      <c r="P311" s="20">
        <v>1</v>
      </c>
      <c r="Q311" s="10">
        <f t="shared" si="38"/>
        <v>0</v>
      </c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2:27" x14ac:dyDescent="0.25">
      <c r="B312" s="16">
        <f t="shared" si="39"/>
        <v>304</v>
      </c>
      <c r="C312" s="63" t="s">
        <v>314</v>
      </c>
      <c r="D312" s="64" t="s">
        <v>705</v>
      </c>
      <c r="E312" s="66" t="s">
        <v>803</v>
      </c>
      <c r="F312" s="24">
        <v>311.67</v>
      </c>
      <c r="G312" s="25">
        <v>1</v>
      </c>
      <c r="H312" s="17">
        <f t="shared" si="32"/>
        <v>311.67</v>
      </c>
      <c r="I312" s="11"/>
      <c r="J312" s="23">
        <f t="shared" si="33"/>
        <v>304</v>
      </c>
      <c r="K312" s="18" t="str">
        <f t="shared" si="34"/>
        <v>Термостат УАЗ, ГАЗ 53 70гр</v>
      </c>
      <c r="L312" s="19" t="str">
        <f t="shared" si="35"/>
        <v>ТС108-03М</v>
      </c>
      <c r="M312" s="20" t="str">
        <f t="shared" si="36"/>
        <v>шт</v>
      </c>
      <c r="N312" s="21">
        <f t="shared" si="37"/>
        <v>311.67</v>
      </c>
      <c r="O312" s="22"/>
      <c r="P312" s="20">
        <v>1</v>
      </c>
      <c r="Q312" s="10">
        <f t="shared" si="38"/>
        <v>0</v>
      </c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2:27" ht="30" x14ac:dyDescent="0.25">
      <c r="B313" s="16">
        <f t="shared" si="39"/>
        <v>305</v>
      </c>
      <c r="C313" s="63" t="s">
        <v>315</v>
      </c>
      <c r="D313" s="64" t="s">
        <v>706</v>
      </c>
      <c r="E313" s="66" t="s">
        <v>803</v>
      </c>
      <c r="F313" s="24">
        <v>322.67</v>
      </c>
      <c r="G313" s="25">
        <v>1</v>
      </c>
      <c r="H313" s="17">
        <f t="shared" si="32"/>
        <v>322.67</v>
      </c>
      <c r="I313" s="11"/>
      <c r="J313" s="23">
        <f t="shared" si="33"/>
        <v>305</v>
      </c>
      <c r="K313" s="18" t="str">
        <f t="shared" si="34"/>
        <v>Термостат 402, 406дв, КАМАЗ 82град</v>
      </c>
      <c r="L313" s="19" t="str">
        <f t="shared" si="35"/>
        <v>ТС107-05М</v>
      </c>
      <c r="M313" s="20" t="str">
        <f t="shared" si="36"/>
        <v>шт</v>
      </c>
      <c r="N313" s="21">
        <f t="shared" si="37"/>
        <v>322.67</v>
      </c>
      <c r="O313" s="22"/>
      <c r="P313" s="20">
        <v>1</v>
      </c>
      <c r="Q313" s="10">
        <f t="shared" si="38"/>
        <v>0</v>
      </c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2:27" ht="30" x14ac:dyDescent="0.25">
      <c r="B314" s="16">
        <f t="shared" si="39"/>
        <v>306</v>
      </c>
      <c r="C314" s="63" t="s">
        <v>316</v>
      </c>
      <c r="D314" s="64" t="s">
        <v>707</v>
      </c>
      <c r="E314" s="66" t="s">
        <v>803</v>
      </c>
      <c r="F314" s="24">
        <v>2710.58</v>
      </c>
      <c r="G314" s="25">
        <v>1</v>
      </c>
      <c r="H314" s="17">
        <f t="shared" si="32"/>
        <v>2710.58</v>
      </c>
      <c r="I314" s="11"/>
      <c r="J314" s="23">
        <f t="shared" si="33"/>
        <v>306</v>
      </c>
      <c r="K314" s="18" t="str">
        <f t="shared" si="34"/>
        <v>Тормоз УАЗ-3151, 3741 задний левый</v>
      </c>
      <c r="L314" s="19" t="str">
        <f t="shared" si="35"/>
        <v>3741-3502011</v>
      </c>
      <c r="M314" s="20" t="str">
        <f t="shared" si="36"/>
        <v>шт</v>
      </c>
      <c r="N314" s="21">
        <f t="shared" si="37"/>
        <v>2710.58</v>
      </c>
      <c r="O314" s="22"/>
      <c r="P314" s="20">
        <v>1</v>
      </c>
      <c r="Q314" s="10">
        <f t="shared" si="38"/>
        <v>0</v>
      </c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2:27" ht="30" x14ac:dyDescent="0.25">
      <c r="B315" s="16">
        <f t="shared" si="39"/>
        <v>307</v>
      </c>
      <c r="C315" s="63" t="s">
        <v>317</v>
      </c>
      <c r="D315" s="64" t="s">
        <v>708</v>
      </c>
      <c r="E315" s="66" t="s">
        <v>803</v>
      </c>
      <c r="F315" s="24">
        <v>2978.25</v>
      </c>
      <c r="G315" s="25">
        <v>1</v>
      </c>
      <c r="H315" s="17">
        <f t="shared" si="32"/>
        <v>2978.25</v>
      </c>
      <c r="I315" s="11"/>
      <c r="J315" s="23">
        <f t="shared" si="33"/>
        <v>307</v>
      </c>
      <c r="K315" s="18" t="str">
        <f t="shared" si="34"/>
        <v>Тормоз УАЗ-3151, 3741 задний правый</v>
      </c>
      <c r="L315" s="19" t="str">
        <f t="shared" si="35"/>
        <v>3741-3502010</v>
      </c>
      <c r="M315" s="20" t="str">
        <f t="shared" si="36"/>
        <v>шт</v>
      </c>
      <c r="N315" s="21">
        <f t="shared" si="37"/>
        <v>2978.25</v>
      </c>
      <c r="O315" s="22"/>
      <c r="P315" s="20">
        <v>1</v>
      </c>
      <c r="Q315" s="10">
        <f t="shared" si="38"/>
        <v>0</v>
      </c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2:27" ht="30" x14ac:dyDescent="0.25">
      <c r="B316" s="16">
        <f t="shared" si="39"/>
        <v>308</v>
      </c>
      <c r="C316" s="63" t="s">
        <v>318</v>
      </c>
      <c r="D316" s="64" t="s">
        <v>709</v>
      </c>
      <c r="E316" s="66" t="s">
        <v>803</v>
      </c>
      <c r="F316" s="24">
        <v>3007.58</v>
      </c>
      <c r="G316" s="25">
        <v>1</v>
      </c>
      <c r="H316" s="17">
        <f t="shared" si="32"/>
        <v>3007.58</v>
      </c>
      <c r="I316" s="11"/>
      <c r="J316" s="23">
        <f t="shared" si="33"/>
        <v>308</v>
      </c>
      <c r="K316" s="18" t="str">
        <f t="shared" si="34"/>
        <v>Тормоз УАЗ-3151, 3741 передний левый</v>
      </c>
      <c r="L316" s="19" t="str">
        <f t="shared" si="35"/>
        <v>3741-3501011</v>
      </c>
      <c r="M316" s="20" t="str">
        <f t="shared" si="36"/>
        <v>шт</v>
      </c>
      <c r="N316" s="21">
        <f t="shared" si="37"/>
        <v>3007.58</v>
      </c>
      <c r="O316" s="22"/>
      <c r="P316" s="20">
        <v>1</v>
      </c>
      <c r="Q316" s="10">
        <f t="shared" si="38"/>
        <v>0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2:27" ht="30" x14ac:dyDescent="0.25">
      <c r="B317" s="16">
        <f t="shared" si="39"/>
        <v>309</v>
      </c>
      <c r="C317" s="63" t="s">
        <v>319</v>
      </c>
      <c r="D317" s="64" t="s">
        <v>710</v>
      </c>
      <c r="E317" s="66" t="s">
        <v>803</v>
      </c>
      <c r="F317" s="24">
        <v>3007.58</v>
      </c>
      <c r="G317" s="25">
        <v>1</v>
      </c>
      <c r="H317" s="17">
        <f t="shared" si="32"/>
        <v>3007.58</v>
      </c>
      <c r="I317" s="11"/>
      <c r="J317" s="23">
        <f t="shared" si="33"/>
        <v>309</v>
      </c>
      <c r="K317" s="18" t="str">
        <f t="shared" si="34"/>
        <v>Тормоз УАЗ-3151, 3741 передний правый</v>
      </c>
      <c r="L317" s="19" t="str">
        <f t="shared" si="35"/>
        <v>3741-3501010</v>
      </c>
      <c r="M317" s="20" t="str">
        <f t="shared" si="36"/>
        <v>шт</v>
      </c>
      <c r="N317" s="21">
        <f t="shared" si="37"/>
        <v>3007.58</v>
      </c>
      <c r="O317" s="22"/>
      <c r="P317" s="20">
        <v>1</v>
      </c>
      <c r="Q317" s="10">
        <f t="shared" si="38"/>
        <v>0</v>
      </c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2:27" ht="30" x14ac:dyDescent="0.25">
      <c r="B318" s="16">
        <f t="shared" si="39"/>
        <v>310</v>
      </c>
      <c r="C318" s="63" t="s">
        <v>320</v>
      </c>
      <c r="D318" s="64" t="s">
        <v>711</v>
      </c>
      <c r="E318" s="66" t="s">
        <v>803</v>
      </c>
      <c r="F318" s="24">
        <v>1283.33</v>
      </c>
      <c r="G318" s="25">
        <v>1</v>
      </c>
      <c r="H318" s="17">
        <f t="shared" si="32"/>
        <v>1283.33</v>
      </c>
      <c r="I318" s="11"/>
      <c r="J318" s="23">
        <f t="shared" si="33"/>
        <v>310</v>
      </c>
      <c r="K318" s="18" t="str">
        <f t="shared" si="34"/>
        <v>Тормоз стояночный УАЗ-452, 469  с кроншт.</v>
      </c>
      <c r="L318" s="19" t="str">
        <f t="shared" si="35"/>
        <v>451-3507010-10</v>
      </c>
      <c r="M318" s="20" t="str">
        <f t="shared" si="36"/>
        <v>шт</v>
      </c>
      <c r="N318" s="21">
        <f t="shared" si="37"/>
        <v>1283.33</v>
      </c>
      <c r="O318" s="22"/>
      <c r="P318" s="20">
        <v>1</v>
      </c>
      <c r="Q318" s="10">
        <f t="shared" si="38"/>
        <v>0</v>
      </c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2:27" ht="45" x14ac:dyDescent="0.25">
      <c r="B319" s="16">
        <f t="shared" si="39"/>
        <v>311</v>
      </c>
      <c r="C319" s="63" t="s">
        <v>321</v>
      </c>
      <c r="D319" s="64" t="s">
        <v>712</v>
      </c>
      <c r="E319" s="66" t="s">
        <v>803</v>
      </c>
      <c r="F319" s="16">
        <v>183.33</v>
      </c>
      <c r="G319" s="25">
        <v>1</v>
      </c>
      <c r="H319" s="17">
        <f t="shared" si="32"/>
        <v>183.33</v>
      </c>
      <c r="I319" s="11"/>
      <c r="J319" s="23">
        <f t="shared" si="33"/>
        <v>311</v>
      </c>
      <c r="K319" s="18" t="str">
        <f t="shared" si="34"/>
        <v>Трос газа УАЗ-315195, 3160 инж. ЗМЗ-409, Андория L=1285мм.</v>
      </c>
      <c r="L319" s="19" t="str">
        <f t="shared" si="35"/>
        <v>31602-1108050</v>
      </c>
      <c r="M319" s="20" t="str">
        <f t="shared" si="36"/>
        <v>шт</v>
      </c>
      <c r="N319" s="21">
        <f t="shared" si="37"/>
        <v>183.33</v>
      </c>
      <c r="O319" s="22"/>
      <c r="P319" s="20">
        <v>1</v>
      </c>
      <c r="Q319" s="10">
        <f t="shared" si="38"/>
        <v>0</v>
      </c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2:27" ht="30" x14ac:dyDescent="0.25">
      <c r="B320" s="16">
        <f t="shared" si="39"/>
        <v>312</v>
      </c>
      <c r="C320" s="63" t="s">
        <v>322</v>
      </c>
      <c r="D320" s="64" t="s">
        <v>713</v>
      </c>
      <c r="E320" s="66" t="s">
        <v>803</v>
      </c>
      <c r="F320" s="16">
        <v>165</v>
      </c>
      <c r="G320" s="25">
        <v>1</v>
      </c>
      <c r="H320" s="17">
        <f t="shared" si="32"/>
        <v>165</v>
      </c>
      <c r="I320" s="11"/>
      <c r="J320" s="23">
        <f t="shared" si="33"/>
        <v>312</v>
      </c>
      <c r="K320" s="18" t="str">
        <f t="shared" si="34"/>
        <v>Трос газа УАЗ-31512 инж. УМЗ-4218 L=765мм.</v>
      </c>
      <c r="L320" s="19" t="str">
        <f t="shared" si="35"/>
        <v>31512-1108050</v>
      </c>
      <c r="M320" s="20" t="str">
        <f t="shared" si="36"/>
        <v>шт</v>
      </c>
      <c r="N320" s="21">
        <f t="shared" si="37"/>
        <v>165</v>
      </c>
      <c r="O320" s="22"/>
      <c r="P320" s="20">
        <v>1</v>
      </c>
      <c r="Q320" s="10">
        <f t="shared" si="38"/>
        <v>0</v>
      </c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30" x14ac:dyDescent="0.25">
      <c r="B321" s="16">
        <f t="shared" si="39"/>
        <v>313</v>
      </c>
      <c r="C321" s="63" t="s">
        <v>323</v>
      </c>
      <c r="D321" s="64" t="s">
        <v>714</v>
      </c>
      <c r="E321" s="66" t="s">
        <v>803</v>
      </c>
      <c r="F321" s="16">
        <v>210.83</v>
      </c>
      <c r="G321" s="25">
        <v>1</v>
      </c>
      <c r="H321" s="17">
        <f t="shared" si="32"/>
        <v>210.83</v>
      </c>
      <c r="I321" s="11"/>
      <c r="J321" s="23">
        <f t="shared" si="33"/>
        <v>313</v>
      </c>
      <c r="K321" s="18" t="str">
        <f t="shared" si="34"/>
        <v>Трос газа УАЗ-452 карб. УМЗ-4218 L=1690мм.</v>
      </c>
      <c r="L321" s="19" t="str">
        <f t="shared" si="35"/>
        <v>3741-1108050</v>
      </c>
      <c r="M321" s="20" t="str">
        <f t="shared" si="36"/>
        <v>шт</v>
      </c>
      <c r="N321" s="21">
        <f t="shared" si="37"/>
        <v>210.83</v>
      </c>
      <c r="O321" s="22"/>
      <c r="P321" s="20">
        <v>1</v>
      </c>
      <c r="Q321" s="10">
        <f t="shared" si="38"/>
        <v>0</v>
      </c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45" x14ac:dyDescent="0.25">
      <c r="B322" s="16">
        <f t="shared" si="39"/>
        <v>314</v>
      </c>
      <c r="C322" s="63" t="s">
        <v>324</v>
      </c>
      <c r="D322" s="64" t="s">
        <v>715</v>
      </c>
      <c r="E322" s="66" t="s">
        <v>803</v>
      </c>
      <c r="F322" s="24">
        <v>229.17</v>
      </c>
      <c r="G322" s="25">
        <v>1</v>
      </c>
      <c r="H322" s="17">
        <f t="shared" si="32"/>
        <v>229.17</v>
      </c>
      <c r="I322" s="11"/>
      <c r="J322" s="23">
        <f t="shared" si="33"/>
        <v>314</v>
      </c>
      <c r="K322" s="18" t="str">
        <f t="shared" si="34"/>
        <v>Трос газа УАЗ-452 инж. ЗМЗ-4091 Евро-2.3 L=2000мм</v>
      </c>
      <c r="L322" s="19" t="str">
        <f t="shared" si="35"/>
        <v>220695-1108050</v>
      </c>
      <c r="M322" s="20" t="str">
        <f t="shared" si="36"/>
        <v>шт</v>
      </c>
      <c r="N322" s="21">
        <f t="shared" si="37"/>
        <v>229.17</v>
      </c>
      <c r="O322" s="22"/>
      <c r="P322" s="20">
        <v>1</v>
      </c>
      <c r="Q322" s="10">
        <f t="shared" si="38"/>
        <v>0</v>
      </c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30" x14ac:dyDescent="0.25">
      <c r="B323" s="16">
        <f t="shared" si="39"/>
        <v>315</v>
      </c>
      <c r="C323" s="63" t="s">
        <v>325</v>
      </c>
      <c r="D323" s="64" t="s">
        <v>716</v>
      </c>
      <c r="E323" s="66" t="s">
        <v>803</v>
      </c>
      <c r="F323" s="24">
        <v>82.5</v>
      </c>
      <c r="G323" s="25">
        <v>1</v>
      </c>
      <c r="H323" s="17">
        <f t="shared" si="32"/>
        <v>82.5</v>
      </c>
      <c r="I323" s="11"/>
      <c r="J323" s="23">
        <f t="shared" si="33"/>
        <v>315</v>
      </c>
      <c r="K323" s="18" t="str">
        <f t="shared" si="34"/>
        <v>Трос жалюзи радиатора УАЗ-451</v>
      </c>
      <c r="L323" s="19" t="str">
        <f t="shared" si="35"/>
        <v>451-1310210</v>
      </c>
      <c r="M323" s="20" t="str">
        <f t="shared" si="36"/>
        <v>шт</v>
      </c>
      <c r="N323" s="21">
        <f t="shared" si="37"/>
        <v>82.5</v>
      </c>
      <c r="O323" s="22"/>
      <c r="P323" s="20">
        <v>1</v>
      </c>
      <c r="Q323" s="10">
        <f t="shared" si="38"/>
        <v>0</v>
      </c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30" x14ac:dyDescent="0.25">
      <c r="B324" s="16">
        <f t="shared" si="39"/>
        <v>316</v>
      </c>
      <c r="C324" s="63" t="s">
        <v>326</v>
      </c>
      <c r="D324" s="64" t="s">
        <v>717</v>
      </c>
      <c r="E324" s="66" t="s">
        <v>803</v>
      </c>
      <c r="F324" s="16">
        <v>88</v>
      </c>
      <c r="G324" s="25">
        <v>1</v>
      </c>
      <c r="H324" s="17">
        <f t="shared" si="32"/>
        <v>88</v>
      </c>
      <c r="I324" s="11"/>
      <c r="J324" s="23">
        <f t="shared" si="33"/>
        <v>316</v>
      </c>
      <c r="K324" s="18" t="str">
        <f t="shared" si="34"/>
        <v>Трос подсоса УАЗ-452 (длин)</v>
      </c>
      <c r="L324" s="19" t="str">
        <f t="shared" si="35"/>
        <v xml:space="preserve">452-1108120              </v>
      </c>
      <c r="M324" s="20" t="str">
        <f t="shared" si="36"/>
        <v>шт</v>
      </c>
      <c r="N324" s="21">
        <f t="shared" si="37"/>
        <v>88</v>
      </c>
      <c r="O324" s="22"/>
      <c r="P324" s="20">
        <v>1</v>
      </c>
      <c r="Q324" s="10">
        <f t="shared" si="38"/>
        <v>0</v>
      </c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45" x14ac:dyDescent="0.25">
      <c r="B325" s="16">
        <f t="shared" si="39"/>
        <v>317</v>
      </c>
      <c r="C325" s="63" t="s">
        <v>327</v>
      </c>
      <c r="D325" s="64" t="s">
        <v>718</v>
      </c>
      <c r="E325" s="66" t="s">
        <v>803</v>
      </c>
      <c r="F325" s="24">
        <v>242.92</v>
      </c>
      <c r="G325" s="25">
        <v>1</v>
      </c>
      <c r="H325" s="17">
        <f t="shared" si="32"/>
        <v>242.92</v>
      </c>
      <c r="I325" s="11"/>
      <c r="J325" s="23">
        <f t="shared" si="33"/>
        <v>317</v>
      </c>
      <c r="K325" s="18" t="str">
        <f t="shared" si="34"/>
        <v>Трос спидометра УАЗ-452, ЗИЛ-131 длинный L=3250мм</v>
      </c>
      <c r="L325" s="19" t="str">
        <f t="shared" si="35"/>
        <v>ГВ300-01</v>
      </c>
      <c r="M325" s="20" t="str">
        <f t="shared" si="36"/>
        <v>шт</v>
      </c>
      <c r="N325" s="21">
        <f t="shared" si="37"/>
        <v>242.92</v>
      </c>
      <c r="O325" s="22"/>
      <c r="P325" s="20">
        <v>1</v>
      </c>
      <c r="Q325" s="10">
        <f t="shared" si="38"/>
        <v>0</v>
      </c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30" x14ac:dyDescent="0.25">
      <c r="B326" s="16">
        <f t="shared" si="39"/>
        <v>318</v>
      </c>
      <c r="C326" s="63" t="s">
        <v>328</v>
      </c>
      <c r="D326" s="64" t="s">
        <v>719</v>
      </c>
      <c r="E326" s="66" t="s">
        <v>803</v>
      </c>
      <c r="F326" s="24">
        <v>449.17</v>
      </c>
      <c r="G326" s="25">
        <v>1</v>
      </c>
      <c r="H326" s="17">
        <f t="shared" si="32"/>
        <v>449.17</v>
      </c>
      <c r="I326" s="11"/>
      <c r="J326" s="23">
        <f t="shared" si="33"/>
        <v>318</v>
      </c>
      <c r="K326" s="18" t="str">
        <f t="shared" si="34"/>
        <v>Труба приемная УАЗ-452 г.Баксан</v>
      </c>
      <c r="L326" s="19" t="str">
        <f t="shared" si="35"/>
        <v xml:space="preserve">452-1203010              </v>
      </c>
      <c r="M326" s="20" t="str">
        <f t="shared" si="36"/>
        <v>шт</v>
      </c>
      <c r="N326" s="21">
        <f t="shared" si="37"/>
        <v>449.17</v>
      </c>
      <c r="O326" s="22"/>
      <c r="P326" s="20">
        <v>1</v>
      </c>
      <c r="Q326" s="10">
        <f t="shared" si="38"/>
        <v>0</v>
      </c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75" customHeight="1" x14ac:dyDescent="0.25">
      <c r="A327" s="4"/>
      <c r="B327" s="16">
        <f t="shared" si="39"/>
        <v>319</v>
      </c>
      <c r="C327" s="63" t="s">
        <v>329</v>
      </c>
      <c r="D327" s="64" t="s">
        <v>720</v>
      </c>
      <c r="E327" s="66" t="s">
        <v>804</v>
      </c>
      <c r="F327" s="24">
        <v>421.67</v>
      </c>
      <c r="G327" s="25">
        <v>1</v>
      </c>
      <c r="H327" s="17">
        <f t="shared" si="32"/>
        <v>421.67</v>
      </c>
      <c r="I327" s="1"/>
      <c r="J327" s="23">
        <f t="shared" si="33"/>
        <v>319</v>
      </c>
      <c r="K327" s="18" t="str">
        <f t="shared" si="34"/>
        <v>Трубка ГЦС УАЗ 452</v>
      </c>
      <c r="L327" s="19" t="str">
        <f t="shared" si="35"/>
        <v xml:space="preserve">3741-1602574/76          </v>
      </c>
      <c r="M327" s="20" t="str">
        <f t="shared" si="36"/>
        <v>компл</v>
      </c>
      <c r="N327" s="21">
        <f t="shared" si="37"/>
        <v>421.67</v>
      </c>
      <c r="O327" s="22"/>
      <c r="P327" s="20">
        <v>1</v>
      </c>
      <c r="Q327" s="10">
        <f t="shared" si="38"/>
        <v>0</v>
      </c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.75" customHeight="1" x14ac:dyDescent="0.25">
      <c r="B328" s="16">
        <f t="shared" si="39"/>
        <v>320</v>
      </c>
      <c r="C328" s="63" t="s">
        <v>330</v>
      </c>
      <c r="D328" s="64" t="s">
        <v>442</v>
      </c>
      <c r="E328" s="66" t="s">
        <v>804</v>
      </c>
      <c r="F328" s="24">
        <v>935</v>
      </c>
      <c r="G328" s="25">
        <v>1</v>
      </c>
      <c r="H328" s="17">
        <f t="shared" si="32"/>
        <v>935</v>
      </c>
      <c r="J328" s="23">
        <f t="shared" si="33"/>
        <v>320</v>
      </c>
      <c r="K328" s="18" t="str">
        <f t="shared" si="34"/>
        <v>Трубка топливная УАЗ-452 6шт медь</v>
      </c>
      <c r="L328" s="19" t="str">
        <f t="shared" si="35"/>
        <v xml:space="preserve">                         </v>
      </c>
      <c r="M328" s="20" t="str">
        <f t="shared" si="36"/>
        <v>компл</v>
      </c>
      <c r="N328" s="21">
        <f t="shared" si="37"/>
        <v>935</v>
      </c>
      <c r="O328" s="22"/>
      <c r="P328" s="20">
        <v>1</v>
      </c>
      <c r="Q328" s="10">
        <f t="shared" si="38"/>
        <v>0</v>
      </c>
      <c r="AA328" s="1"/>
    </row>
    <row r="329" spans="1:27" ht="15" customHeight="1" x14ac:dyDescent="0.25">
      <c r="B329" s="16">
        <f t="shared" si="39"/>
        <v>321</v>
      </c>
      <c r="C329" s="63" t="s">
        <v>331</v>
      </c>
      <c r="D329" s="64" t="s">
        <v>721</v>
      </c>
      <c r="E329" s="66" t="s">
        <v>804</v>
      </c>
      <c r="F329" s="16">
        <v>2190.83</v>
      </c>
      <c r="G329" s="25">
        <v>1</v>
      </c>
      <c r="H329" s="17">
        <f t="shared" si="32"/>
        <v>2190.83</v>
      </c>
      <c r="J329" s="23">
        <f t="shared" si="33"/>
        <v>321</v>
      </c>
      <c r="K329" s="18" t="str">
        <f t="shared" si="34"/>
        <v>Трубка тормозная УАЗ-452 12шт медь</v>
      </c>
      <c r="L329" s="19" t="str">
        <f t="shared" si="35"/>
        <v xml:space="preserve">3741-3506015/21/24/80/88 </v>
      </c>
      <c r="M329" s="20" t="str">
        <f t="shared" si="36"/>
        <v>компл</v>
      </c>
      <c r="N329" s="21">
        <f t="shared" si="37"/>
        <v>2190.83</v>
      </c>
      <c r="O329" s="22"/>
      <c r="P329" s="20">
        <v>1</v>
      </c>
      <c r="Q329" s="10">
        <f t="shared" si="38"/>
        <v>0</v>
      </c>
    </row>
    <row r="330" spans="1:27" ht="15.75" customHeight="1" x14ac:dyDescent="0.25">
      <c r="B330" s="16">
        <f t="shared" si="39"/>
        <v>322</v>
      </c>
      <c r="C330" s="63" t="s">
        <v>191</v>
      </c>
      <c r="D330" s="64" t="s">
        <v>586</v>
      </c>
      <c r="E330" s="66" t="s">
        <v>803</v>
      </c>
      <c r="F330" s="24">
        <v>64.17</v>
      </c>
      <c r="G330" s="25">
        <v>1</v>
      </c>
      <c r="H330" s="17">
        <f t="shared" ref="H330:H393" si="40">F330*G330</f>
        <v>64.17</v>
      </c>
      <c r="J330" s="23">
        <f t="shared" ref="J330:M393" si="41">B330</f>
        <v>322</v>
      </c>
      <c r="K330" s="18" t="str">
        <f t="shared" si="41"/>
        <v>Тумблер 2 поз (мет)</v>
      </c>
      <c r="L330" s="19" t="str">
        <f t="shared" si="41"/>
        <v xml:space="preserve">5102.3709                </v>
      </c>
      <c r="M330" s="20" t="str">
        <f t="shared" si="41"/>
        <v>шт</v>
      </c>
      <c r="N330" s="21">
        <f t="shared" ref="N330:N393" si="42">F330</f>
        <v>64.17</v>
      </c>
      <c r="O330" s="22"/>
      <c r="P330" s="20">
        <v>1</v>
      </c>
      <c r="Q330" s="10">
        <f t="shared" ref="Q330:Q393" si="43">O330*P330</f>
        <v>0</v>
      </c>
    </row>
    <row r="331" spans="1:27" x14ac:dyDescent="0.25">
      <c r="B331" s="16">
        <f t="shared" si="39"/>
        <v>323</v>
      </c>
      <c r="C331" s="63" t="s">
        <v>332</v>
      </c>
      <c r="D331" s="64" t="s">
        <v>722</v>
      </c>
      <c r="E331" s="66" t="s">
        <v>803</v>
      </c>
      <c r="F331" s="16">
        <v>82.5</v>
      </c>
      <c r="G331" s="25">
        <v>1</v>
      </c>
      <c r="H331" s="17">
        <f t="shared" si="40"/>
        <v>82.5</v>
      </c>
      <c r="J331" s="23">
        <f t="shared" si="41"/>
        <v>323</v>
      </c>
      <c r="K331" s="18" t="str">
        <f t="shared" si="41"/>
        <v>Тумблер 3 поз (мет)</v>
      </c>
      <c r="L331" s="19" t="str">
        <f t="shared" si="41"/>
        <v xml:space="preserve">5112.3709                </v>
      </c>
      <c r="M331" s="20" t="str">
        <f t="shared" si="41"/>
        <v>шт</v>
      </c>
      <c r="N331" s="21">
        <f t="shared" si="42"/>
        <v>82.5</v>
      </c>
      <c r="O331" s="22"/>
      <c r="P331" s="20">
        <v>1</v>
      </c>
      <c r="Q331" s="10">
        <f t="shared" si="43"/>
        <v>0</v>
      </c>
    </row>
    <row r="332" spans="1:27" ht="30" x14ac:dyDescent="0.25">
      <c r="B332" s="16">
        <f t="shared" si="39"/>
        <v>324</v>
      </c>
      <c r="C332" s="63" t="s">
        <v>333</v>
      </c>
      <c r="D332" s="64" t="s">
        <v>723</v>
      </c>
      <c r="E332" s="66" t="s">
        <v>803</v>
      </c>
      <c r="F332" s="16">
        <v>157.66999999999999</v>
      </c>
      <c r="G332" s="25">
        <v>1</v>
      </c>
      <c r="H332" s="17">
        <f t="shared" si="40"/>
        <v>157.66999999999999</v>
      </c>
      <c r="J332" s="23">
        <f t="shared" si="41"/>
        <v>324</v>
      </c>
      <c r="K332" s="18" t="str">
        <f t="shared" si="41"/>
        <v>Тяга карбюратора УАЗ в сб.полная</v>
      </c>
      <c r="L332" s="19" t="str">
        <f t="shared" si="41"/>
        <v>469-1108119-22</v>
      </c>
      <c r="M332" s="20" t="str">
        <f t="shared" si="41"/>
        <v>шт</v>
      </c>
      <c r="N332" s="21">
        <f t="shared" si="42"/>
        <v>157.66999999999999</v>
      </c>
      <c r="O332" s="22"/>
      <c r="P332" s="20">
        <v>1</v>
      </c>
      <c r="Q332" s="10">
        <f t="shared" si="43"/>
        <v>0</v>
      </c>
    </row>
    <row r="333" spans="1:27" ht="45" x14ac:dyDescent="0.25">
      <c r="B333" s="16">
        <f t="shared" si="39"/>
        <v>325</v>
      </c>
      <c r="C333" s="63" t="s">
        <v>334</v>
      </c>
      <c r="D333" s="64" t="s">
        <v>724</v>
      </c>
      <c r="E333" s="66" t="s">
        <v>803</v>
      </c>
      <c r="F333" s="24">
        <v>2933.33</v>
      </c>
      <c r="G333" s="25">
        <v>1</v>
      </c>
      <c r="H333" s="17">
        <f t="shared" si="40"/>
        <v>2933.33</v>
      </c>
      <c r="J333" s="23">
        <f t="shared" si="41"/>
        <v>325</v>
      </c>
      <c r="K333" s="18" t="str">
        <f t="shared" si="41"/>
        <v>Тяга рулевая УАЗ-452 мост гибридный поперечная L=1342мм</v>
      </c>
      <c r="L333" s="19" t="str">
        <f t="shared" si="41"/>
        <v>3741-3414052</v>
      </c>
      <c r="M333" s="20" t="str">
        <f t="shared" si="41"/>
        <v>шт</v>
      </c>
      <c r="N333" s="21">
        <f t="shared" si="42"/>
        <v>2933.33</v>
      </c>
      <c r="O333" s="22"/>
      <c r="P333" s="20">
        <v>1</v>
      </c>
      <c r="Q333" s="10">
        <f t="shared" si="43"/>
        <v>0</v>
      </c>
    </row>
    <row r="334" spans="1:27" ht="30" x14ac:dyDescent="0.25">
      <c r="B334" s="16">
        <f t="shared" si="39"/>
        <v>326</v>
      </c>
      <c r="C334" s="63" t="s">
        <v>335</v>
      </c>
      <c r="D334" s="64" t="s">
        <v>725</v>
      </c>
      <c r="E334" s="66" t="s">
        <v>803</v>
      </c>
      <c r="F334" s="24">
        <v>137.5</v>
      </c>
      <c r="G334" s="25">
        <v>1</v>
      </c>
      <c r="H334" s="17">
        <f t="shared" si="40"/>
        <v>137.5</v>
      </c>
      <c r="J334" s="23">
        <f t="shared" si="41"/>
        <v>326</v>
      </c>
      <c r="K334" s="18" t="str">
        <f t="shared" si="41"/>
        <v>Уплотнитель двери УАЗ 452 L=4,3м.</v>
      </c>
      <c r="L334" s="19" t="str">
        <f t="shared" si="41"/>
        <v>452-6107025</v>
      </c>
      <c r="M334" s="20" t="str">
        <f t="shared" si="41"/>
        <v>шт</v>
      </c>
      <c r="N334" s="21">
        <f t="shared" si="42"/>
        <v>137.5</v>
      </c>
      <c r="O334" s="22"/>
      <c r="P334" s="20">
        <v>1</v>
      </c>
      <c r="Q334" s="10">
        <f t="shared" si="43"/>
        <v>0</v>
      </c>
    </row>
    <row r="335" spans="1:27" ht="30" x14ac:dyDescent="0.25">
      <c r="B335" s="16">
        <f t="shared" si="39"/>
        <v>327</v>
      </c>
      <c r="C335" s="63" t="s">
        <v>336</v>
      </c>
      <c r="D335" s="64" t="s">
        <v>726</v>
      </c>
      <c r="E335" s="66" t="s">
        <v>804</v>
      </c>
      <c r="F335" s="16">
        <v>467.5</v>
      </c>
      <c r="G335" s="25">
        <v>1</v>
      </c>
      <c r="H335" s="17">
        <f t="shared" si="40"/>
        <v>467.5</v>
      </c>
      <c r="J335" s="23">
        <f t="shared" si="41"/>
        <v>327</v>
      </c>
      <c r="K335" s="18" t="str">
        <f t="shared" si="41"/>
        <v>Уплотнитель стекла УАЗ-452 ветрового с клином</v>
      </c>
      <c r="L335" s="19" t="str">
        <f t="shared" si="41"/>
        <v xml:space="preserve">3741-5206012/14          </v>
      </c>
      <c r="M335" s="20" t="str">
        <f t="shared" si="41"/>
        <v>компл</v>
      </c>
      <c r="N335" s="21">
        <f t="shared" si="42"/>
        <v>467.5</v>
      </c>
      <c r="O335" s="22"/>
      <c r="P335" s="20">
        <v>1</v>
      </c>
      <c r="Q335" s="10">
        <f t="shared" si="43"/>
        <v>0</v>
      </c>
    </row>
    <row r="336" spans="1:27" ht="30" x14ac:dyDescent="0.25">
      <c r="B336" s="16">
        <f t="shared" si="39"/>
        <v>328</v>
      </c>
      <c r="C336" s="63" t="s">
        <v>337</v>
      </c>
      <c r="D336" s="64" t="s">
        <v>727</v>
      </c>
      <c r="E336" s="66" t="s">
        <v>803</v>
      </c>
      <c r="F336" s="16">
        <v>412.5</v>
      </c>
      <c r="G336" s="25">
        <v>1</v>
      </c>
      <c r="H336" s="17">
        <f t="shared" si="40"/>
        <v>412.5</v>
      </c>
      <c r="J336" s="23">
        <f t="shared" si="41"/>
        <v>328</v>
      </c>
      <c r="K336" s="18" t="str">
        <f t="shared" si="41"/>
        <v>Уплотнитель стекла УАЗ-469, 3151 ветрового</v>
      </c>
      <c r="L336" s="19" t="str">
        <f t="shared" si="41"/>
        <v xml:space="preserve">469-5206050              </v>
      </c>
      <c r="M336" s="20" t="str">
        <f t="shared" si="41"/>
        <v>шт</v>
      </c>
      <c r="N336" s="21">
        <f t="shared" si="42"/>
        <v>412.5</v>
      </c>
      <c r="O336" s="22"/>
      <c r="P336" s="20">
        <v>1</v>
      </c>
      <c r="Q336" s="10">
        <f t="shared" si="43"/>
        <v>0</v>
      </c>
    </row>
    <row r="337" spans="2:17" ht="60" x14ac:dyDescent="0.25">
      <c r="B337" s="16">
        <f t="shared" si="39"/>
        <v>329</v>
      </c>
      <c r="C337" s="63" t="s">
        <v>277</v>
      </c>
      <c r="D337" s="64" t="s">
        <v>672</v>
      </c>
      <c r="E337" s="66" t="s">
        <v>803</v>
      </c>
      <c r="F337" s="24">
        <v>12329.17</v>
      </c>
      <c r="G337" s="25">
        <v>1</v>
      </c>
      <c r="H337" s="17">
        <f t="shared" si="40"/>
        <v>12329.17</v>
      </c>
      <c r="J337" s="23">
        <f t="shared" si="41"/>
        <v>329</v>
      </c>
      <c r="K337" s="18" t="str">
        <f t="shared" si="41"/>
        <v>Механизм рулевой УАЗ-3741, 2206 ЗМЗ-4091 с колонкой рулевой и сошкой</v>
      </c>
      <c r="L337" s="19" t="str">
        <f t="shared" si="41"/>
        <v>2206-3400012</v>
      </c>
      <c r="M337" s="20" t="str">
        <f t="shared" si="41"/>
        <v>шт</v>
      </c>
      <c r="N337" s="21">
        <f t="shared" si="42"/>
        <v>12329.17</v>
      </c>
      <c r="O337" s="22"/>
      <c r="P337" s="20">
        <v>1</v>
      </c>
      <c r="Q337" s="10">
        <f t="shared" si="43"/>
        <v>0</v>
      </c>
    </row>
    <row r="338" spans="2:17" ht="30" x14ac:dyDescent="0.25">
      <c r="B338" s="16">
        <f t="shared" si="39"/>
        <v>330</v>
      </c>
      <c r="C338" s="63" t="s">
        <v>338</v>
      </c>
      <c r="D338" s="64" t="s">
        <v>728</v>
      </c>
      <c r="E338" s="66" t="s">
        <v>803</v>
      </c>
      <c r="F338" s="24">
        <v>504.17</v>
      </c>
      <c r="G338" s="25">
        <v>1</v>
      </c>
      <c r="H338" s="17">
        <f t="shared" si="40"/>
        <v>504.17</v>
      </c>
      <c r="J338" s="23">
        <f t="shared" si="41"/>
        <v>330</v>
      </c>
      <c r="K338" s="18" t="str">
        <f t="shared" si="41"/>
        <v>Утеплитель капота УАЗ-452</v>
      </c>
      <c r="L338" s="19" t="str">
        <f t="shared" si="41"/>
        <v>3741-3914010</v>
      </c>
      <c r="M338" s="20" t="str">
        <f t="shared" si="41"/>
        <v>шт</v>
      </c>
      <c r="N338" s="21">
        <f t="shared" si="42"/>
        <v>504.17</v>
      </c>
      <c r="O338" s="22"/>
      <c r="P338" s="20">
        <v>1</v>
      </c>
      <c r="Q338" s="10">
        <f t="shared" si="43"/>
        <v>0</v>
      </c>
    </row>
    <row r="339" spans="2:17" ht="30" x14ac:dyDescent="0.25">
      <c r="B339" s="16">
        <f t="shared" si="39"/>
        <v>331</v>
      </c>
      <c r="C339" s="63" t="s">
        <v>339</v>
      </c>
      <c r="D339" s="64" t="s">
        <v>729</v>
      </c>
      <c r="E339" s="66" t="s">
        <v>803</v>
      </c>
      <c r="F339" s="24">
        <v>1640.83</v>
      </c>
      <c r="G339" s="25">
        <v>1</v>
      </c>
      <c r="H339" s="17">
        <f t="shared" si="40"/>
        <v>1640.83</v>
      </c>
      <c r="J339" s="23">
        <f t="shared" si="41"/>
        <v>331</v>
      </c>
      <c r="K339" s="18" t="str">
        <f t="shared" si="41"/>
        <v>Фара ГАЗ-3102, УАЗ-3160, КАМАЗ, МАЗ</v>
      </c>
      <c r="L339" s="19" t="str">
        <f t="shared" si="41"/>
        <v>8702-3711-БЛ</v>
      </c>
      <c r="M339" s="20" t="str">
        <f t="shared" si="41"/>
        <v>шт</v>
      </c>
      <c r="N339" s="21">
        <f t="shared" si="42"/>
        <v>1640.83</v>
      </c>
      <c r="O339" s="22"/>
      <c r="P339" s="20">
        <v>1</v>
      </c>
      <c r="Q339" s="10">
        <f t="shared" si="43"/>
        <v>0</v>
      </c>
    </row>
    <row r="340" spans="2:17" ht="30" x14ac:dyDescent="0.25">
      <c r="B340" s="16">
        <f t="shared" si="39"/>
        <v>332</v>
      </c>
      <c r="C340" s="63" t="s">
        <v>340</v>
      </c>
      <c r="D340" s="64" t="s">
        <v>730</v>
      </c>
      <c r="E340" s="66" t="s">
        <v>803</v>
      </c>
      <c r="F340" s="24">
        <v>1237.5</v>
      </c>
      <c r="G340" s="25">
        <v>1</v>
      </c>
      <c r="H340" s="17">
        <f t="shared" si="40"/>
        <v>1237.5</v>
      </c>
      <c r="J340" s="23">
        <f t="shared" si="41"/>
        <v>332</v>
      </c>
      <c r="K340" s="18" t="str">
        <f t="shared" si="41"/>
        <v>Фара УАЗ-469, 452, ГАЗ-53, 3307, ПАЗ лампа H4</v>
      </c>
      <c r="L340" s="19" t="str">
        <f t="shared" si="41"/>
        <v>3741-3711010</v>
      </c>
      <c r="M340" s="20" t="str">
        <f t="shared" si="41"/>
        <v>шт</v>
      </c>
      <c r="N340" s="21">
        <f t="shared" si="42"/>
        <v>1237.5</v>
      </c>
      <c r="O340" s="22"/>
      <c r="P340" s="20">
        <v>1</v>
      </c>
      <c r="Q340" s="10">
        <f t="shared" si="43"/>
        <v>0</v>
      </c>
    </row>
    <row r="341" spans="2:17" ht="45" x14ac:dyDescent="0.25">
      <c r="B341" s="16">
        <f t="shared" si="39"/>
        <v>333</v>
      </c>
      <c r="C341" s="63" t="s">
        <v>341</v>
      </c>
      <c r="D341" s="64" t="s">
        <v>731</v>
      </c>
      <c r="E341" s="66" t="s">
        <v>803</v>
      </c>
      <c r="F341" s="24">
        <v>3300</v>
      </c>
      <c r="G341" s="25">
        <v>1</v>
      </c>
      <c r="H341" s="17">
        <f t="shared" si="40"/>
        <v>3300</v>
      </c>
      <c r="J341" s="23">
        <f t="shared" si="41"/>
        <v>333</v>
      </c>
      <c r="K341" s="18" t="str">
        <f t="shared" si="41"/>
        <v>Корпус воздушного фильтра УАЗ-469, 3151 в сб. "УАЗ"</v>
      </c>
      <c r="L341" s="19" t="str">
        <f t="shared" si="41"/>
        <v xml:space="preserve">31512-1109010            </v>
      </c>
      <c r="M341" s="20" t="str">
        <f t="shared" si="41"/>
        <v>шт</v>
      </c>
      <c r="N341" s="21">
        <f t="shared" si="42"/>
        <v>3300</v>
      </c>
      <c r="O341" s="22"/>
      <c r="P341" s="20">
        <v>1</v>
      </c>
      <c r="Q341" s="10">
        <f t="shared" si="43"/>
        <v>0</v>
      </c>
    </row>
    <row r="342" spans="2:17" ht="30" x14ac:dyDescent="0.25">
      <c r="B342" s="16">
        <f t="shared" si="39"/>
        <v>334</v>
      </c>
      <c r="C342" s="63" t="s">
        <v>342</v>
      </c>
      <c r="D342" s="64" t="s">
        <v>732</v>
      </c>
      <c r="E342" s="66" t="s">
        <v>803</v>
      </c>
      <c r="F342" s="24">
        <v>201.67</v>
      </c>
      <c r="G342" s="25">
        <v>1</v>
      </c>
      <c r="H342" s="17">
        <f t="shared" si="40"/>
        <v>201.67</v>
      </c>
      <c r="J342" s="23">
        <f t="shared" si="41"/>
        <v>334</v>
      </c>
      <c r="K342" s="18" t="str">
        <f t="shared" si="41"/>
        <v>Фильтр масляный 406, 405, 409дв. RAIDER</v>
      </c>
      <c r="L342" s="19" t="str">
        <f t="shared" si="41"/>
        <v>3105-1017010</v>
      </c>
      <c r="M342" s="20" t="str">
        <f t="shared" si="41"/>
        <v>шт</v>
      </c>
      <c r="N342" s="21">
        <f t="shared" si="42"/>
        <v>201.67</v>
      </c>
      <c r="O342" s="22"/>
      <c r="P342" s="20">
        <v>1</v>
      </c>
      <c r="Q342" s="10">
        <f t="shared" si="43"/>
        <v>0</v>
      </c>
    </row>
    <row r="343" spans="2:17" ht="45" x14ac:dyDescent="0.25">
      <c r="B343" s="16">
        <f t="shared" si="39"/>
        <v>335</v>
      </c>
      <c r="C343" s="63" t="s">
        <v>343</v>
      </c>
      <c r="D343" s="64" t="s">
        <v>733</v>
      </c>
      <c r="E343" s="66" t="s">
        <v>804</v>
      </c>
      <c r="F343" s="24">
        <v>59.58</v>
      </c>
      <c r="G343" s="25">
        <v>1</v>
      </c>
      <c r="H343" s="17">
        <f t="shared" si="40"/>
        <v>59.58</v>
      </c>
      <c r="J343" s="23">
        <f t="shared" si="41"/>
        <v>335</v>
      </c>
      <c r="K343" s="18" t="str">
        <f t="shared" si="41"/>
        <v>РК электробензонасоса ВАЗ-21083 (фильтр+трубка)</v>
      </c>
      <c r="L343" s="19" t="str">
        <f t="shared" si="41"/>
        <v>7.2.2</v>
      </c>
      <c r="M343" s="20" t="str">
        <f t="shared" si="41"/>
        <v>компл</v>
      </c>
      <c r="N343" s="21">
        <f t="shared" si="42"/>
        <v>59.58</v>
      </c>
      <c r="O343" s="22"/>
      <c r="P343" s="20">
        <v>1</v>
      </c>
      <c r="Q343" s="10">
        <f t="shared" si="43"/>
        <v>0</v>
      </c>
    </row>
    <row r="344" spans="2:17" ht="30" x14ac:dyDescent="0.25">
      <c r="B344" s="16">
        <f t="shared" si="39"/>
        <v>336</v>
      </c>
      <c r="C344" s="63" t="s">
        <v>344</v>
      </c>
      <c r="D344" s="64" t="s">
        <v>734</v>
      </c>
      <c r="E344" s="66" t="s">
        <v>803</v>
      </c>
      <c r="F344" s="16">
        <v>302.5</v>
      </c>
      <c r="G344" s="25">
        <v>1</v>
      </c>
      <c r="H344" s="17">
        <f t="shared" si="40"/>
        <v>302.5</v>
      </c>
      <c r="J344" s="23">
        <f t="shared" si="41"/>
        <v>336</v>
      </c>
      <c r="K344" s="18" t="str">
        <f t="shared" si="41"/>
        <v>Фильтр топл. ВАЗ 2108-15i инжектор гайка</v>
      </c>
      <c r="L344" s="19" t="str">
        <f t="shared" si="41"/>
        <v>2112-1117010</v>
      </c>
      <c r="M344" s="20" t="str">
        <f t="shared" si="41"/>
        <v>шт</v>
      </c>
      <c r="N344" s="21">
        <f t="shared" si="42"/>
        <v>302.5</v>
      </c>
      <c r="O344" s="22"/>
      <c r="P344" s="20">
        <v>1</v>
      </c>
      <c r="Q344" s="10">
        <f t="shared" si="43"/>
        <v>0</v>
      </c>
    </row>
    <row r="345" spans="2:17" ht="45" x14ac:dyDescent="0.25">
      <c r="B345" s="16">
        <f t="shared" si="39"/>
        <v>337</v>
      </c>
      <c r="C345" s="63" t="s">
        <v>345</v>
      </c>
      <c r="D345" s="64" t="s">
        <v>735</v>
      </c>
      <c r="E345" s="66" t="s">
        <v>803</v>
      </c>
      <c r="F345" s="24">
        <v>265.83</v>
      </c>
      <c r="G345" s="25">
        <v>1</v>
      </c>
      <c r="H345" s="17">
        <f t="shared" si="40"/>
        <v>265.83</v>
      </c>
      <c r="J345" s="23">
        <f t="shared" si="41"/>
        <v>337</v>
      </c>
      <c r="K345" s="18" t="str">
        <f t="shared" si="41"/>
        <v>Фильтр топл. УАЗ 3163, 315195 тонкой очистки (гайка)</v>
      </c>
      <c r="L345" s="19" t="str">
        <f t="shared" si="41"/>
        <v>315195-1117010</v>
      </c>
      <c r="M345" s="20" t="str">
        <f t="shared" si="41"/>
        <v>шт</v>
      </c>
      <c r="N345" s="21">
        <f t="shared" si="42"/>
        <v>265.83</v>
      </c>
      <c r="O345" s="22"/>
      <c r="P345" s="20">
        <v>1</v>
      </c>
      <c r="Q345" s="10">
        <f t="shared" si="43"/>
        <v>0</v>
      </c>
    </row>
    <row r="346" spans="2:17" ht="30" x14ac:dyDescent="0.25">
      <c r="B346" s="16">
        <f t="shared" si="39"/>
        <v>338</v>
      </c>
      <c r="C346" s="63" t="s">
        <v>346</v>
      </c>
      <c r="D346" s="64" t="s">
        <v>736</v>
      </c>
      <c r="E346" s="66" t="s">
        <v>804</v>
      </c>
      <c r="F346" s="16">
        <v>9.17</v>
      </c>
      <c r="G346" s="25">
        <v>1</v>
      </c>
      <c r="H346" s="17">
        <f t="shared" si="40"/>
        <v>9.17</v>
      </c>
      <c r="J346" s="23">
        <f t="shared" si="41"/>
        <v>338</v>
      </c>
      <c r="K346" s="18" t="str">
        <f t="shared" si="41"/>
        <v>Прокладка держателя сальника "четверка " УАЗ</v>
      </c>
      <c r="L346" s="19" t="str">
        <f t="shared" si="41"/>
        <v xml:space="preserve">21-1005162/63            </v>
      </c>
      <c r="M346" s="20" t="str">
        <f t="shared" si="41"/>
        <v>компл</v>
      </c>
      <c r="N346" s="21">
        <f t="shared" si="42"/>
        <v>9.17</v>
      </c>
      <c r="O346" s="22"/>
      <c r="P346" s="20">
        <v>1</v>
      </c>
      <c r="Q346" s="10">
        <f t="shared" si="43"/>
        <v>0</v>
      </c>
    </row>
    <row r="347" spans="2:17" x14ac:dyDescent="0.25">
      <c r="B347" s="16">
        <f t="shared" si="39"/>
        <v>339</v>
      </c>
      <c r="C347" s="63" t="s">
        <v>347</v>
      </c>
      <c r="D347" s="64" t="s">
        <v>737</v>
      </c>
      <c r="E347" s="66" t="s">
        <v>803</v>
      </c>
      <c r="F347" s="16">
        <v>605</v>
      </c>
      <c r="G347" s="25">
        <v>1</v>
      </c>
      <c r="H347" s="17">
        <f t="shared" si="40"/>
        <v>605</v>
      </c>
      <c r="J347" s="23">
        <f t="shared" si="41"/>
        <v>339</v>
      </c>
      <c r="K347" s="18" t="str">
        <f t="shared" si="41"/>
        <v>Фланец моста УАЗ</v>
      </c>
      <c r="L347" s="19" t="str">
        <f t="shared" si="41"/>
        <v>69-2402100</v>
      </c>
      <c r="M347" s="20" t="str">
        <f t="shared" si="41"/>
        <v>шт</v>
      </c>
      <c r="N347" s="21">
        <f t="shared" si="42"/>
        <v>605</v>
      </c>
      <c r="O347" s="22"/>
      <c r="P347" s="20">
        <v>1</v>
      </c>
      <c r="Q347" s="10">
        <f t="shared" si="43"/>
        <v>0</v>
      </c>
    </row>
    <row r="348" spans="2:17" ht="30" x14ac:dyDescent="0.25">
      <c r="B348" s="16">
        <f t="shared" si="39"/>
        <v>340</v>
      </c>
      <c r="C348" s="63" t="s">
        <v>348</v>
      </c>
      <c r="D348" s="64" t="s">
        <v>738</v>
      </c>
      <c r="E348" s="66" t="s">
        <v>803</v>
      </c>
      <c r="F348" s="16">
        <v>783.75</v>
      </c>
      <c r="G348" s="25">
        <v>1</v>
      </c>
      <c r="H348" s="17">
        <f t="shared" si="40"/>
        <v>783.75</v>
      </c>
      <c r="J348" s="23">
        <f t="shared" si="41"/>
        <v>340</v>
      </c>
      <c r="K348" s="18" t="str">
        <f t="shared" si="41"/>
        <v>Фланец ступицы УАЗ переднего моста 10отв</v>
      </c>
      <c r="L348" s="19" t="str">
        <f t="shared" si="41"/>
        <v>3151-2307091</v>
      </c>
      <c r="M348" s="20" t="str">
        <f t="shared" si="41"/>
        <v>шт</v>
      </c>
      <c r="N348" s="21">
        <f t="shared" si="42"/>
        <v>783.75</v>
      </c>
      <c r="O348" s="22"/>
      <c r="P348" s="20">
        <v>1</v>
      </c>
      <c r="Q348" s="10">
        <f t="shared" si="43"/>
        <v>0</v>
      </c>
    </row>
    <row r="349" spans="2:17" ht="30" x14ac:dyDescent="0.25">
      <c r="B349" s="16">
        <f t="shared" si="39"/>
        <v>341</v>
      </c>
      <c r="C349" s="63" t="s">
        <v>349</v>
      </c>
      <c r="D349" s="64" t="s">
        <v>739</v>
      </c>
      <c r="E349" s="66" t="s">
        <v>803</v>
      </c>
      <c r="F349" s="16">
        <v>142.08000000000001</v>
      </c>
      <c r="G349" s="25">
        <v>1</v>
      </c>
      <c r="H349" s="17">
        <f t="shared" si="40"/>
        <v>142.08000000000001</v>
      </c>
      <c r="J349" s="23">
        <f t="shared" si="41"/>
        <v>341</v>
      </c>
      <c r="K349" s="18" t="str">
        <f t="shared" si="41"/>
        <v>Плафон салона ВАЗ-2101, 06</v>
      </c>
      <c r="L349" s="19" t="str">
        <f t="shared" si="41"/>
        <v>ПК140Б</v>
      </c>
      <c r="M349" s="20" t="str">
        <f t="shared" si="41"/>
        <v>шт</v>
      </c>
      <c r="N349" s="21">
        <f t="shared" si="42"/>
        <v>142.08000000000001</v>
      </c>
      <c r="O349" s="22"/>
      <c r="P349" s="20">
        <v>1</v>
      </c>
      <c r="Q349" s="10">
        <f t="shared" si="43"/>
        <v>0</v>
      </c>
    </row>
    <row r="350" spans="2:17" ht="30" x14ac:dyDescent="0.25">
      <c r="B350" s="16">
        <f t="shared" si="39"/>
        <v>342</v>
      </c>
      <c r="C350" s="63" t="s">
        <v>350</v>
      </c>
      <c r="D350" s="64" t="s">
        <v>740</v>
      </c>
      <c r="E350" s="66" t="s">
        <v>803</v>
      </c>
      <c r="F350" s="16">
        <v>1003.75</v>
      </c>
      <c r="G350" s="25">
        <v>1</v>
      </c>
      <c r="H350" s="17">
        <f t="shared" si="40"/>
        <v>1003.75</v>
      </c>
      <c r="J350" s="23">
        <f t="shared" si="41"/>
        <v>342</v>
      </c>
      <c r="K350" s="18" t="str">
        <f t="shared" si="41"/>
        <v>Фонарь задний УАЗ-3160 левый</v>
      </c>
      <c r="L350" s="19" t="str">
        <f t="shared" si="41"/>
        <v>3160-3716011</v>
      </c>
      <c r="M350" s="20" t="str">
        <f t="shared" si="41"/>
        <v>шт</v>
      </c>
      <c r="N350" s="21">
        <f t="shared" si="42"/>
        <v>1003.75</v>
      </c>
      <c r="O350" s="22"/>
      <c r="P350" s="20">
        <v>1</v>
      </c>
      <c r="Q350" s="10">
        <f t="shared" si="43"/>
        <v>0</v>
      </c>
    </row>
    <row r="351" spans="2:17" ht="30" x14ac:dyDescent="0.25">
      <c r="B351" s="16">
        <f t="shared" si="39"/>
        <v>343</v>
      </c>
      <c r="C351" s="63" t="s">
        <v>351</v>
      </c>
      <c r="D351" s="64" t="s">
        <v>741</v>
      </c>
      <c r="E351" s="66" t="s">
        <v>803</v>
      </c>
      <c r="F351" s="16">
        <v>1003.75</v>
      </c>
      <c r="G351" s="25">
        <v>1</v>
      </c>
      <c r="H351" s="17">
        <f t="shared" si="40"/>
        <v>1003.75</v>
      </c>
      <c r="J351" s="23">
        <f t="shared" si="41"/>
        <v>343</v>
      </c>
      <c r="K351" s="18" t="str">
        <f t="shared" si="41"/>
        <v>Фонарь задний УАЗ-3160 правый</v>
      </c>
      <c r="L351" s="19" t="str">
        <f t="shared" si="41"/>
        <v>96.3716</v>
      </c>
      <c r="M351" s="20" t="str">
        <f t="shared" si="41"/>
        <v>шт</v>
      </c>
      <c r="N351" s="21">
        <f t="shared" si="42"/>
        <v>1003.75</v>
      </c>
      <c r="O351" s="22"/>
      <c r="P351" s="20">
        <v>1</v>
      </c>
      <c r="Q351" s="10">
        <f t="shared" si="43"/>
        <v>0</v>
      </c>
    </row>
    <row r="352" spans="2:17" ht="30" x14ac:dyDescent="0.25">
      <c r="B352" s="16">
        <f t="shared" si="39"/>
        <v>344</v>
      </c>
      <c r="C352" s="63" t="s">
        <v>352</v>
      </c>
      <c r="D352" s="64" t="s">
        <v>742</v>
      </c>
      <c r="E352" s="66" t="s">
        <v>803</v>
      </c>
      <c r="F352" s="16">
        <v>89.83</v>
      </c>
      <c r="G352" s="25">
        <v>1</v>
      </c>
      <c r="H352" s="17">
        <f t="shared" si="40"/>
        <v>89.83</v>
      </c>
      <c r="J352" s="23">
        <f t="shared" si="41"/>
        <v>344</v>
      </c>
      <c r="K352" s="18" t="str">
        <f t="shared" si="41"/>
        <v>Фонарь передний УАЗ пласт. бел/желт</v>
      </c>
      <c r="L352" s="19" t="str">
        <f t="shared" si="41"/>
        <v xml:space="preserve">ПФ130                    </v>
      </c>
      <c r="M352" s="20" t="str">
        <f t="shared" si="41"/>
        <v>шт</v>
      </c>
      <c r="N352" s="21">
        <f t="shared" si="42"/>
        <v>89.83</v>
      </c>
      <c r="O352" s="22"/>
      <c r="P352" s="20">
        <v>1</v>
      </c>
      <c r="Q352" s="10">
        <f t="shared" si="43"/>
        <v>0</v>
      </c>
    </row>
    <row r="353" spans="2:17" ht="30" x14ac:dyDescent="0.25">
      <c r="B353" s="16">
        <f t="shared" si="39"/>
        <v>345</v>
      </c>
      <c r="C353" s="63" t="s">
        <v>353</v>
      </c>
      <c r="D353" s="64" t="s">
        <v>743</v>
      </c>
      <c r="E353" s="66" t="s">
        <v>803</v>
      </c>
      <c r="F353" s="16">
        <v>89.83</v>
      </c>
      <c r="G353" s="25">
        <v>1</v>
      </c>
      <c r="H353" s="17">
        <f t="shared" si="40"/>
        <v>89.83</v>
      </c>
      <c r="J353" s="23">
        <f t="shared" si="41"/>
        <v>345</v>
      </c>
      <c r="K353" s="18" t="str">
        <f t="shared" si="41"/>
        <v>Фонарь передний УАЗ пласт. бел</v>
      </c>
      <c r="L353" s="19" t="str">
        <f t="shared" si="41"/>
        <v>3712010-ПФ130</v>
      </c>
      <c r="M353" s="20" t="str">
        <f t="shared" si="41"/>
        <v>шт</v>
      </c>
      <c r="N353" s="21">
        <f t="shared" si="42"/>
        <v>89.83</v>
      </c>
      <c r="O353" s="22"/>
      <c r="P353" s="20">
        <v>1</v>
      </c>
      <c r="Q353" s="10">
        <f t="shared" si="43"/>
        <v>0</v>
      </c>
    </row>
    <row r="354" spans="2:17" ht="30" x14ac:dyDescent="0.25">
      <c r="B354" s="16">
        <f t="shared" si="39"/>
        <v>346</v>
      </c>
      <c r="C354" s="63" t="s">
        <v>354</v>
      </c>
      <c r="D354" s="64" t="s">
        <v>744</v>
      </c>
      <c r="E354" s="66" t="s">
        <v>803</v>
      </c>
      <c r="F354" s="16">
        <v>1384.17</v>
      </c>
      <c r="G354" s="25">
        <v>1</v>
      </c>
      <c r="H354" s="17">
        <f t="shared" si="40"/>
        <v>1384.17</v>
      </c>
      <c r="J354" s="23">
        <f t="shared" si="41"/>
        <v>346</v>
      </c>
      <c r="K354" s="18" t="str">
        <f t="shared" si="41"/>
        <v>Форсунка ЗМЗ-4062, 4052, 409, УМЗ-4213, 4216</v>
      </c>
      <c r="L354" s="19" t="str">
        <f t="shared" si="41"/>
        <v>406.1132010</v>
      </c>
      <c r="M354" s="20" t="str">
        <f t="shared" si="41"/>
        <v>шт</v>
      </c>
      <c r="N354" s="21">
        <f t="shared" si="42"/>
        <v>1384.17</v>
      </c>
      <c r="O354" s="22"/>
      <c r="P354" s="20">
        <v>1</v>
      </c>
      <c r="Q354" s="10">
        <f t="shared" si="43"/>
        <v>0</v>
      </c>
    </row>
    <row r="355" spans="2:17" ht="30" x14ac:dyDescent="0.25">
      <c r="B355" s="16">
        <f t="shared" si="39"/>
        <v>347</v>
      </c>
      <c r="C355" s="63" t="s">
        <v>355</v>
      </c>
      <c r="D355" s="64" t="s">
        <v>745</v>
      </c>
      <c r="E355" s="66" t="s">
        <v>803</v>
      </c>
      <c r="F355" s="16">
        <v>28.42</v>
      </c>
      <c r="G355" s="25">
        <v>1</v>
      </c>
      <c r="H355" s="17">
        <f t="shared" si="40"/>
        <v>28.42</v>
      </c>
      <c r="J355" s="23">
        <f t="shared" si="41"/>
        <v>347</v>
      </c>
      <c r="K355" s="18" t="str">
        <f t="shared" si="41"/>
        <v>Хомут глушителя УАЗ в сборе d=55</v>
      </c>
      <c r="L355" s="19" t="str">
        <f t="shared" si="41"/>
        <v xml:space="preserve">469-1203072              </v>
      </c>
      <c r="M355" s="20" t="str">
        <f t="shared" si="41"/>
        <v>шт</v>
      </c>
      <c r="N355" s="21">
        <f t="shared" si="42"/>
        <v>28.42</v>
      </c>
      <c r="O355" s="22"/>
      <c r="P355" s="20">
        <v>1</v>
      </c>
      <c r="Q355" s="10">
        <f t="shared" si="43"/>
        <v>0</v>
      </c>
    </row>
    <row r="356" spans="2:17" ht="30" x14ac:dyDescent="0.25">
      <c r="B356" s="16">
        <f t="shared" si="39"/>
        <v>348</v>
      </c>
      <c r="C356" s="63" t="s">
        <v>356</v>
      </c>
      <c r="D356" s="64" t="s">
        <v>746</v>
      </c>
      <c r="E356" s="66" t="s">
        <v>803</v>
      </c>
      <c r="F356" s="16">
        <v>22.92</v>
      </c>
      <c r="G356" s="25">
        <v>1</v>
      </c>
      <c r="H356" s="17">
        <f t="shared" si="40"/>
        <v>22.92</v>
      </c>
      <c r="J356" s="23">
        <f t="shared" si="41"/>
        <v>348</v>
      </c>
      <c r="K356" s="18" t="str">
        <f t="shared" si="41"/>
        <v>Хомут глушителя ВАЗ, ГАЗ (d 48мм)</v>
      </c>
      <c r="L356" s="19" t="str">
        <f t="shared" si="41"/>
        <v>2101-1203032</v>
      </c>
      <c r="M356" s="20" t="str">
        <f t="shared" si="41"/>
        <v>шт</v>
      </c>
      <c r="N356" s="21">
        <f t="shared" si="42"/>
        <v>22.92</v>
      </c>
      <c r="O356" s="22"/>
      <c r="P356" s="20">
        <v>1</v>
      </c>
      <c r="Q356" s="10">
        <f t="shared" si="43"/>
        <v>0</v>
      </c>
    </row>
    <row r="357" spans="2:17" ht="30" x14ac:dyDescent="0.25">
      <c r="B357" s="16">
        <f t="shared" si="39"/>
        <v>349</v>
      </c>
      <c r="C357" s="63" t="s">
        <v>357</v>
      </c>
      <c r="D357" s="64" t="s">
        <v>747</v>
      </c>
      <c r="E357" s="66" t="s">
        <v>803</v>
      </c>
      <c r="F357" s="16">
        <v>1617.92</v>
      </c>
      <c r="G357" s="25">
        <v>1</v>
      </c>
      <c r="H357" s="17">
        <f t="shared" si="40"/>
        <v>1617.92</v>
      </c>
      <c r="J357" s="23">
        <f t="shared" si="41"/>
        <v>349</v>
      </c>
      <c r="K357" s="18" t="str">
        <f t="shared" si="41"/>
        <v>Цапфа УАЗ 469 редукторного моста "УАЗ"</v>
      </c>
      <c r="L357" s="19" t="str">
        <f t="shared" si="41"/>
        <v xml:space="preserve">469-2407160              </v>
      </c>
      <c r="M357" s="20" t="str">
        <f t="shared" si="41"/>
        <v>шт</v>
      </c>
      <c r="N357" s="21">
        <f t="shared" si="42"/>
        <v>1617.92</v>
      </c>
      <c r="O357" s="22"/>
      <c r="P357" s="20">
        <v>1</v>
      </c>
      <c r="Q357" s="10">
        <f t="shared" si="43"/>
        <v>0</v>
      </c>
    </row>
    <row r="358" spans="2:17" ht="45" x14ac:dyDescent="0.25">
      <c r="B358" s="16">
        <f t="shared" si="39"/>
        <v>350</v>
      </c>
      <c r="C358" s="63" t="s">
        <v>358</v>
      </c>
      <c r="D358" s="64" t="s">
        <v>748</v>
      </c>
      <c r="E358" s="66" t="s">
        <v>804</v>
      </c>
      <c r="F358" s="24">
        <v>1368.58</v>
      </c>
      <c r="G358" s="25">
        <v>1</v>
      </c>
      <c r="H358" s="17">
        <f t="shared" si="40"/>
        <v>1368.58</v>
      </c>
      <c r="J358" s="23">
        <f t="shared" si="41"/>
        <v>350</v>
      </c>
      <c r="K358" s="18" t="str">
        <f t="shared" si="41"/>
        <v>Цепь ГРМ 405, 406, 409дв 72/92зв (d вт=5,05) "DITTON"</v>
      </c>
      <c r="L358" s="19" t="str">
        <f t="shared" si="41"/>
        <v xml:space="preserve">409-1000118-001          </v>
      </c>
      <c r="M358" s="20" t="str">
        <f t="shared" si="41"/>
        <v>компл</v>
      </c>
      <c r="N358" s="21">
        <f t="shared" si="42"/>
        <v>1368.58</v>
      </c>
      <c r="O358" s="22"/>
      <c r="P358" s="20">
        <v>1</v>
      </c>
      <c r="Q358" s="10">
        <f t="shared" si="43"/>
        <v>0</v>
      </c>
    </row>
    <row r="359" spans="2:17" ht="30" x14ac:dyDescent="0.25">
      <c r="B359" s="16">
        <f t="shared" ref="B359:B422" si="44">B358+1</f>
        <v>351</v>
      </c>
      <c r="C359" s="63" t="s">
        <v>359</v>
      </c>
      <c r="D359" s="64" t="s">
        <v>749</v>
      </c>
      <c r="E359" s="66" t="s">
        <v>803</v>
      </c>
      <c r="F359" s="24">
        <v>826.83</v>
      </c>
      <c r="G359" s="25">
        <v>1</v>
      </c>
      <c r="H359" s="17">
        <f t="shared" si="40"/>
        <v>826.83</v>
      </c>
      <c r="J359" s="23">
        <f t="shared" si="41"/>
        <v>351</v>
      </c>
      <c r="K359" s="18" t="str">
        <f t="shared" si="41"/>
        <v>Цилиндр сцепления главный УАЗ-3163</v>
      </c>
      <c r="L359" s="19" t="str">
        <f t="shared" si="41"/>
        <v>3163-1602300</v>
      </c>
      <c r="M359" s="20" t="str">
        <f t="shared" si="41"/>
        <v>шт</v>
      </c>
      <c r="N359" s="21">
        <f t="shared" si="42"/>
        <v>826.83</v>
      </c>
      <c r="O359" s="22"/>
      <c r="P359" s="20">
        <v>1</v>
      </c>
      <c r="Q359" s="10">
        <f t="shared" si="43"/>
        <v>0</v>
      </c>
    </row>
    <row r="360" spans="2:17" ht="30" x14ac:dyDescent="0.25">
      <c r="B360" s="16">
        <f t="shared" si="44"/>
        <v>352</v>
      </c>
      <c r="C360" s="63" t="s">
        <v>360</v>
      </c>
      <c r="D360" s="64" t="s">
        <v>750</v>
      </c>
      <c r="E360" s="66" t="s">
        <v>803</v>
      </c>
      <c r="F360" s="24">
        <v>751.67</v>
      </c>
      <c r="G360" s="25">
        <v>1</v>
      </c>
      <c r="H360" s="17">
        <f t="shared" si="40"/>
        <v>751.67</v>
      </c>
      <c r="J360" s="23">
        <f t="shared" si="41"/>
        <v>352</v>
      </c>
      <c r="K360" s="18" t="str">
        <f t="shared" si="41"/>
        <v>Цилиндр сцепления главный УАЗ-469</v>
      </c>
      <c r="L360" s="19" t="str">
        <f t="shared" si="41"/>
        <v>469-1602300</v>
      </c>
      <c r="M360" s="20" t="str">
        <f t="shared" si="41"/>
        <v>шт</v>
      </c>
      <c r="N360" s="21">
        <f t="shared" si="42"/>
        <v>751.67</v>
      </c>
      <c r="O360" s="22"/>
      <c r="P360" s="20">
        <v>1</v>
      </c>
      <c r="Q360" s="10">
        <f t="shared" si="43"/>
        <v>0</v>
      </c>
    </row>
    <row r="361" spans="2:17" ht="45" x14ac:dyDescent="0.25">
      <c r="B361" s="16">
        <f t="shared" si="44"/>
        <v>353</v>
      </c>
      <c r="C361" s="63" t="s">
        <v>361</v>
      </c>
      <c r="D361" s="64" t="s">
        <v>751</v>
      </c>
      <c r="E361" s="66" t="s">
        <v>803</v>
      </c>
      <c r="F361" s="24">
        <v>1448.33</v>
      </c>
      <c r="G361" s="25">
        <v>1</v>
      </c>
      <c r="H361" s="17">
        <f t="shared" si="40"/>
        <v>1448.33</v>
      </c>
      <c r="J361" s="23">
        <f t="shared" si="41"/>
        <v>353</v>
      </c>
      <c r="K361" s="18" t="str">
        <f t="shared" si="41"/>
        <v>Цилиндр тормозной главный ГАЗ-24, 31029, 3302 с бачком</v>
      </c>
      <c r="L361" s="19" t="str">
        <f t="shared" si="41"/>
        <v>2410-3505010-01</v>
      </c>
      <c r="M361" s="20" t="str">
        <f t="shared" si="41"/>
        <v>шт</v>
      </c>
      <c r="N361" s="21">
        <f t="shared" si="42"/>
        <v>1448.33</v>
      </c>
      <c r="O361" s="22"/>
      <c r="P361" s="20">
        <v>1</v>
      </c>
      <c r="Q361" s="10">
        <f t="shared" si="43"/>
        <v>0</v>
      </c>
    </row>
    <row r="362" spans="2:17" ht="45" x14ac:dyDescent="0.25">
      <c r="B362" s="16">
        <f t="shared" si="44"/>
        <v>354</v>
      </c>
      <c r="C362" s="63" t="s">
        <v>362</v>
      </c>
      <c r="D362" s="64" t="s">
        <v>752</v>
      </c>
      <c r="E362" s="66" t="s">
        <v>803</v>
      </c>
      <c r="F362" s="24">
        <v>2475</v>
      </c>
      <c r="G362" s="25">
        <v>1</v>
      </c>
      <c r="H362" s="17">
        <f t="shared" si="40"/>
        <v>2475</v>
      </c>
      <c r="J362" s="23">
        <f t="shared" si="41"/>
        <v>354</v>
      </c>
      <c r="K362" s="18" t="str">
        <f t="shared" si="41"/>
        <v>Цилиндр тормозной главный ГАЗ-24, 31029, 3302 с бачком + датчик</v>
      </c>
      <c r="L362" s="19" t="str">
        <f t="shared" si="41"/>
        <v>31029-3505010</v>
      </c>
      <c r="M362" s="20" t="str">
        <f t="shared" si="41"/>
        <v>шт</v>
      </c>
      <c r="N362" s="21">
        <f t="shared" si="42"/>
        <v>2475</v>
      </c>
      <c r="O362" s="22"/>
      <c r="P362" s="20">
        <v>1</v>
      </c>
      <c r="Q362" s="10">
        <f t="shared" si="43"/>
        <v>0</v>
      </c>
    </row>
    <row r="363" spans="2:17" ht="60" x14ac:dyDescent="0.25">
      <c r="B363" s="16">
        <f t="shared" si="44"/>
        <v>355</v>
      </c>
      <c r="C363" s="63" t="s">
        <v>363</v>
      </c>
      <c r="D363" s="64" t="s">
        <v>753</v>
      </c>
      <c r="E363" s="66" t="s">
        <v>803</v>
      </c>
      <c r="F363" s="16">
        <v>595.83000000000004</v>
      </c>
      <c r="G363" s="25">
        <v>1</v>
      </c>
      <c r="H363" s="17">
        <f t="shared" si="40"/>
        <v>595.83000000000004</v>
      </c>
      <c r="J363" s="23">
        <f t="shared" si="41"/>
        <v>355</v>
      </c>
      <c r="K363" s="18" t="str">
        <f t="shared" si="41"/>
        <v>Цилиндр сцепления рабочий УАЗ-3151, 3741 ЗМЗ-409 длинный шток (уп10)</v>
      </c>
      <c r="L363" s="19" t="str">
        <f t="shared" si="41"/>
        <v>3741-1602510</v>
      </c>
      <c r="M363" s="20" t="str">
        <f t="shared" si="41"/>
        <v>шт</v>
      </c>
      <c r="N363" s="21">
        <f t="shared" si="42"/>
        <v>595.83000000000004</v>
      </c>
      <c r="O363" s="22"/>
      <c r="P363" s="20">
        <v>1</v>
      </c>
      <c r="Q363" s="10">
        <f t="shared" si="43"/>
        <v>0</v>
      </c>
    </row>
    <row r="364" spans="2:17" ht="45" x14ac:dyDescent="0.25">
      <c r="B364" s="16">
        <f t="shared" si="44"/>
        <v>356</v>
      </c>
      <c r="C364" s="63" t="s">
        <v>364</v>
      </c>
      <c r="D364" s="64" t="s">
        <v>754</v>
      </c>
      <c r="E364" s="66" t="s">
        <v>803</v>
      </c>
      <c r="F364" s="24">
        <v>562.83000000000004</v>
      </c>
      <c r="G364" s="25">
        <v>1</v>
      </c>
      <c r="H364" s="17">
        <f t="shared" si="40"/>
        <v>562.83000000000004</v>
      </c>
      <c r="J364" s="23">
        <f t="shared" si="41"/>
        <v>356</v>
      </c>
      <c r="K364" s="18" t="str">
        <f t="shared" si="41"/>
        <v>Цилиндр сцепления рабочий УАЗ-3151, 3741 УМЗ-421 короткий шток</v>
      </c>
      <c r="L364" s="19" t="str">
        <f t="shared" si="41"/>
        <v>31514-1602510</v>
      </c>
      <c r="M364" s="20" t="str">
        <f t="shared" si="41"/>
        <v>шт</v>
      </c>
      <c r="N364" s="21">
        <f t="shared" si="42"/>
        <v>562.83000000000004</v>
      </c>
      <c r="O364" s="22"/>
      <c r="P364" s="20">
        <v>1</v>
      </c>
      <c r="Q364" s="10">
        <f t="shared" si="43"/>
        <v>0</v>
      </c>
    </row>
    <row r="365" spans="2:17" ht="30" x14ac:dyDescent="0.25">
      <c r="B365" s="16">
        <f t="shared" si="44"/>
        <v>357</v>
      </c>
      <c r="C365" s="63" t="s">
        <v>365</v>
      </c>
      <c r="D365" s="64" t="s">
        <v>755</v>
      </c>
      <c r="E365" s="66" t="s">
        <v>803</v>
      </c>
      <c r="F365" s="16">
        <v>435.42</v>
      </c>
      <c r="G365" s="25">
        <v>1</v>
      </c>
      <c r="H365" s="17">
        <f t="shared" si="40"/>
        <v>435.42</v>
      </c>
      <c r="J365" s="23">
        <f t="shared" si="41"/>
        <v>357</v>
      </c>
      <c r="K365" s="18" t="str">
        <f t="shared" si="41"/>
        <v>Цилиндр тормозной УАЗ задний d25</v>
      </c>
      <c r="L365" s="19" t="str">
        <f t="shared" si="41"/>
        <v>3151-3502040</v>
      </c>
      <c r="M365" s="20" t="str">
        <f t="shared" si="41"/>
        <v>шт</v>
      </c>
      <c r="N365" s="21">
        <f t="shared" si="42"/>
        <v>435.42</v>
      </c>
      <c r="O365" s="22"/>
      <c r="P365" s="20">
        <v>1</v>
      </c>
      <c r="Q365" s="10">
        <f t="shared" si="43"/>
        <v>0</v>
      </c>
    </row>
    <row r="366" spans="2:17" ht="30" x14ac:dyDescent="0.25">
      <c r="B366" s="16">
        <f t="shared" si="44"/>
        <v>358</v>
      </c>
      <c r="C366" s="63" t="s">
        <v>366</v>
      </c>
      <c r="D366" s="64" t="s">
        <v>756</v>
      </c>
      <c r="E366" s="66" t="s">
        <v>803</v>
      </c>
      <c r="F366" s="16">
        <v>334.58</v>
      </c>
      <c r="G366" s="25">
        <v>1</v>
      </c>
      <c r="H366" s="17">
        <f t="shared" si="40"/>
        <v>334.58</v>
      </c>
      <c r="J366" s="23">
        <f t="shared" si="41"/>
        <v>358</v>
      </c>
      <c r="K366" s="18" t="str">
        <f t="shared" si="41"/>
        <v>Цилиндр тормозной УАЗ передний левый</v>
      </c>
      <c r="L366" s="19" t="str">
        <f t="shared" si="41"/>
        <v>469-3501041</v>
      </c>
      <c r="M366" s="20" t="str">
        <f t="shared" si="41"/>
        <v>шт</v>
      </c>
      <c r="N366" s="21">
        <f t="shared" si="42"/>
        <v>334.58</v>
      </c>
      <c r="O366" s="22"/>
      <c r="P366" s="20">
        <v>1</v>
      </c>
      <c r="Q366" s="10">
        <f t="shared" si="43"/>
        <v>0</v>
      </c>
    </row>
    <row r="367" spans="2:17" ht="30" x14ac:dyDescent="0.25">
      <c r="B367" s="16">
        <f t="shared" si="44"/>
        <v>359</v>
      </c>
      <c r="C367" s="63" t="s">
        <v>367</v>
      </c>
      <c r="D367" s="64" t="s">
        <v>757</v>
      </c>
      <c r="E367" s="66" t="s">
        <v>803</v>
      </c>
      <c r="F367" s="16">
        <v>334.58</v>
      </c>
      <c r="G367" s="25">
        <v>1</v>
      </c>
      <c r="H367" s="17">
        <f t="shared" si="40"/>
        <v>334.58</v>
      </c>
      <c r="J367" s="23">
        <f t="shared" si="41"/>
        <v>359</v>
      </c>
      <c r="K367" s="18" t="str">
        <f t="shared" si="41"/>
        <v>Цилиндр тормозной УАЗ передний правый</v>
      </c>
      <c r="L367" s="19" t="str">
        <f t="shared" si="41"/>
        <v>469-3501040-01</v>
      </c>
      <c r="M367" s="20" t="str">
        <f t="shared" si="41"/>
        <v>шт</v>
      </c>
      <c r="N367" s="21">
        <f t="shared" si="42"/>
        <v>334.58</v>
      </c>
      <c r="O367" s="22"/>
      <c r="P367" s="20">
        <v>1</v>
      </c>
      <c r="Q367" s="10">
        <f t="shared" si="43"/>
        <v>0</v>
      </c>
    </row>
    <row r="368" spans="2:17" ht="30" x14ac:dyDescent="0.25">
      <c r="B368" s="16">
        <f t="shared" si="44"/>
        <v>360</v>
      </c>
      <c r="C368" s="63" t="s">
        <v>368</v>
      </c>
      <c r="D368" s="64" t="s">
        <v>758</v>
      </c>
      <c r="E368" s="66" t="s">
        <v>803</v>
      </c>
      <c r="F368" s="16">
        <v>472.08</v>
      </c>
      <c r="G368" s="25">
        <v>1</v>
      </c>
      <c r="H368" s="17">
        <f t="shared" si="40"/>
        <v>472.08</v>
      </c>
      <c r="J368" s="23">
        <f t="shared" si="41"/>
        <v>360</v>
      </c>
      <c r="K368" s="18" t="str">
        <f t="shared" si="41"/>
        <v>Цилиндр тормозной УАЗ задний d32</v>
      </c>
      <c r="L368" s="19" t="str">
        <f t="shared" si="41"/>
        <v>469-3502040</v>
      </c>
      <c r="M368" s="20" t="str">
        <f t="shared" si="41"/>
        <v>шт</v>
      </c>
      <c r="N368" s="21">
        <f t="shared" si="42"/>
        <v>472.08</v>
      </c>
      <c r="O368" s="22"/>
      <c r="P368" s="20">
        <v>1</v>
      </c>
      <c r="Q368" s="10">
        <f t="shared" si="43"/>
        <v>0</v>
      </c>
    </row>
    <row r="369" spans="2:17" ht="45" x14ac:dyDescent="0.25">
      <c r="B369" s="16">
        <f t="shared" si="44"/>
        <v>361</v>
      </c>
      <c r="C369" s="63" t="s">
        <v>369</v>
      </c>
      <c r="D369" s="64" t="s">
        <v>759</v>
      </c>
      <c r="E369" s="66" t="s">
        <v>804</v>
      </c>
      <c r="F369" s="16">
        <v>229.17</v>
      </c>
      <c r="G369" s="25">
        <v>1</v>
      </c>
      <c r="H369" s="17">
        <f t="shared" si="40"/>
        <v>229.17</v>
      </c>
      <c r="J369" s="23">
        <f t="shared" si="41"/>
        <v>361</v>
      </c>
      <c r="K369" s="18" t="str">
        <f t="shared" si="41"/>
        <v>Шайба к/вала ГАЗ, УАЗ упорного подшипника перед/зад</v>
      </c>
      <c r="L369" s="19" t="str">
        <f t="shared" si="41"/>
        <v xml:space="preserve">4021-1005183/84          </v>
      </c>
      <c r="M369" s="20" t="str">
        <f t="shared" si="41"/>
        <v>компл</v>
      </c>
      <c r="N369" s="21">
        <f t="shared" si="42"/>
        <v>229.17</v>
      </c>
      <c r="O369" s="22"/>
      <c r="P369" s="20">
        <v>1</v>
      </c>
      <c r="Q369" s="10">
        <f t="shared" si="43"/>
        <v>0</v>
      </c>
    </row>
    <row r="370" spans="2:17" ht="45" x14ac:dyDescent="0.25">
      <c r="B370" s="16">
        <f t="shared" si="44"/>
        <v>362</v>
      </c>
      <c r="C370" s="63" t="s">
        <v>370</v>
      </c>
      <c r="D370" s="64" t="s">
        <v>760</v>
      </c>
      <c r="E370" s="66" t="s">
        <v>803</v>
      </c>
      <c r="F370" s="24">
        <v>110</v>
      </c>
      <c r="G370" s="25">
        <v>1</v>
      </c>
      <c r="H370" s="17">
        <f t="shared" si="40"/>
        <v>110</v>
      </c>
      <c r="J370" s="23">
        <f t="shared" si="41"/>
        <v>362</v>
      </c>
      <c r="K370" s="18" t="str">
        <f t="shared" si="41"/>
        <v>Шайба к/вала ГАЗ, УАЗ упорного подшипника передняя</v>
      </c>
      <c r="L370" s="19" t="str">
        <f t="shared" si="41"/>
        <v>4021-1005183</v>
      </c>
      <c r="M370" s="20" t="str">
        <f t="shared" si="41"/>
        <v>шт</v>
      </c>
      <c r="N370" s="21">
        <f t="shared" si="42"/>
        <v>110</v>
      </c>
      <c r="O370" s="22"/>
      <c r="P370" s="20">
        <v>1</v>
      </c>
      <c r="Q370" s="10">
        <f t="shared" si="43"/>
        <v>0</v>
      </c>
    </row>
    <row r="371" spans="2:17" ht="30" x14ac:dyDescent="0.25">
      <c r="B371" s="16">
        <f t="shared" si="44"/>
        <v>363</v>
      </c>
      <c r="C371" s="63" t="s">
        <v>371</v>
      </c>
      <c r="D371" s="64" t="s">
        <v>761</v>
      </c>
      <c r="E371" s="66" t="s">
        <v>803</v>
      </c>
      <c r="F371" s="24">
        <v>20.170000000000002</v>
      </c>
      <c r="G371" s="25">
        <v>1</v>
      </c>
      <c r="H371" s="17">
        <f t="shared" si="40"/>
        <v>20.170000000000002</v>
      </c>
      <c r="J371" s="23">
        <f t="shared" si="41"/>
        <v>363</v>
      </c>
      <c r="K371" s="18" t="str">
        <f t="shared" si="41"/>
        <v>Шайба ступицы УАЗ-469 сальника упорная</v>
      </c>
      <c r="L371" s="19" t="str">
        <f t="shared" si="41"/>
        <v>469-3103032</v>
      </c>
      <c r="M371" s="20" t="str">
        <f t="shared" si="41"/>
        <v>шт</v>
      </c>
      <c r="N371" s="21">
        <f t="shared" si="42"/>
        <v>20.170000000000002</v>
      </c>
      <c r="O371" s="22"/>
      <c r="P371" s="20">
        <v>1</v>
      </c>
      <c r="Q371" s="10">
        <f t="shared" si="43"/>
        <v>0</v>
      </c>
    </row>
    <row r="372" spans="2:17" ht="45" x14ac:dyDescent="0.25">
      <c r="B372" s="16">
        <f t="shared" si="44"/>
        <v>364</v>
      </c>
      <c r="C372" s="63" t="s">
        <v>372</v>
      </c>
      <c r="D372" s="64" t="s">
        <v>762</v>
      </c>
      <c r="E372" s="66" t="s">
        <v>803</v>
      </c>
      <c r="F372" s="24">
        <v>2805</v>
      </c>
      <c r="G372" s="25">
        <v>1</v>
      </c>
      <c r="H372" s="17">
        <f t="shared" si="40"/>
        <v>2805</v>
      </c>
      <c r="J372" s="23">
        <f t="shared" si="41"/>
        <v>364</v>
      </c>
      <c r="K372" s="18" t="str">
        <f t="shared" si="41"/>
        <v>Шрус УАЗ-3151, 3741 Тимкен 1445мм правый L=630мм</v>
      </c>
      <c r="L372" s="19" t="str">
        <f t="shared" si="41"/>
        <v>452-2304060</v>
      </c>
      <c r="M372" s="20" t="str">
        <f t="shared" si="41"/>
        <v>шт</v>
      </c>
      <c r="N372" s="21">
        <f t="shared" si="42"/>
        <v>2805</v>
      </c>
      <c r="O372" s="22"/>
      <c r="P372" s="20">
        <v>1</v>
      </c>
      <c r="Q372" s="10">
        <f t="shared" si="43"/>
        <v>0</v>
      </c>
    </row>
    <row r="373" spans="2:17" ht="30" x14ac:dyDescent="0.25">
      <c r="B373" s="16">
        <f t="shared" si="44"/>
        <v>365</v>
      </c>
      <c r="C373" s="63" t="s">
        <v>373</v>
      </c>
      <c r="D373" s="64" t="s">
        <v>763</v>
      </c>
      <c r="E373" s="66" t="s">
        <v>803</v>
      </c>
      <c r="F373" s="24">
        <v>4748.33</v>
      </c>
      <c r="G373" s="25">
        <v>1</v>
      </c>
      <c r="H373" s="17">
        <f t="shared" si="40"/>
        <v>4748.33</v>
      </c>
      <c r="J373" s="23">
        <f t="shared" si="41"/>
        <v>365</v>
      </c>
      <c r="K373" s="18" t="str">
        <f t="shared" si="41"/>
        <v>Шаровая опора УАЗ-469, 452</v>
      </c>
      <c r="L373" s="19" t="str">
        <f t="shared" si="41"/>
        <v>452-2304012</v>
      </c>
      <c r="M373" s="20" t="str">
        <f t="shared" si="41"/>
        <v>шт</v>
      </c>
      <c r="N373" s="21">
        <f t="shared" si="42"/>
        <v>4748.33</v>
      </c>
      <c r="O373" s="22"/>
      <c r="P373" s="20">
        <v>1</v>
      </c>
      <c r="Q373" s="10">
        <f t="shared" si="43"/>
        <v>0</v>
      </c>
    </row>
    <row r="374" spans="2:17" ht="30" x14ac:dyDescent="0.25">
      <c r="B374" s="16">
        <f t="shared" si="44"/>
        <v>366</v>
      </c>
      <c r="C374" s="63" t="s">
        <v>374</v>
      </c>
      <c r="D374" s="64" t="s">
        <v>764</v>
      </c>
      <c r="E374" s="66" t="s">
        <v>803</v>
      </c>
      <c r="F374" s="24">
        <v>5037.08</v>
      </c>
      <c r="G374" s="25">
        <v>1</v>
      </c>
      <c r="H374" s="17">
        <f t="shared" si="40"/>
        <v>5037.08</v>
      </c>
      <c r="J374" s="23">
        <f t="shared" si="41"/>
        <v>366</v>
      </c>
      <c r="K374" s="18" t="str">
        <f t="shared" si="41"/>
        <v>Шаровая опора УАЗ-3162, 315195 (2 усика, н/обр.)</v>
      </c>
      <c r="L374" s="19" t="str">
        <f t="shared" si="41"/>
        <v>3162-2304012-10</v>
      </c>
      <c r="M374" s="20" t="str">
        <f t="shared" si="41"/>
        <v>шт</v>
      </c>
      <c r="N374" s="21">
        <f t="shared" si="42"/>
        <v>5037.08</v>
      </c>
      <c r="O374" s="22"/>
      <c r="P374" s="20">
        <v>1</v>
      </c>
      <c r="Q374" s="10">
        <f t="shared" si="43"/>
        <v>0</v>
      </c>
    </row>
    <row r="375" spans="2:17" ht="30" x14ac:dyDescent="0.25">
      <c r="B375" s="16">
        <f t="shared" si="44"/>
        <v>367</v>
      </c>
      <c r="C375" s="63" t="s">
        <v>375</v>
      </c>
      <c r="D375" s="64" t="s">
        <v>765</v>
      </c>
      <c r="E375" s="66" t="s">
        <v>803</v>
      </c>
      <c r="F375" s="16">
        <v>1553.75</v>
      </c>
      <c r="G375" s="25">
        <v>1</v>
      </c>
      <c r="H375" s="17">
        <f t="shared" si="40"/>
        <v>1553.75</v>
      </c>
      <c r="J375" s="23">
        <f t="shared" si="41"/>
        <v>367</v>
      </c>
      <c r="K375" s="18" t="str">
        <f t="shared" si="41"/>
        <v>Шатун коленвала УМЗ-421, 4213, 4215, 4216, 4218</v>
      </c>
      <c r="L375" s="19" t="str">
        <f t="shared" si="41"/>
        <v>421-1004045</v>
      </c>
      <c r="M375" s="20" t="str">
        <f t="shared" si="41"/>
        <v>шт</v>
      </c>
      <c r="N375" s="21">
        <f t="shared" si="42"/>
        <v>1553.75</v>
      </c>
      <c r="O375" s="22"/>
      <c r="P375" s="20">
        <v>1</v>
      </c>
      <c r="Q375" s="10">
        <f t="shared" si="43"/>
        <v>0</v>
      </c>
    </row>
    <row r="376" spans="2:17" ht="45" x14ac:dyDescent="0.25">
      <c r="B376" s="16">
        <f t="shared" si="44"/>
        <v>368</v>
      </c>
      <c r="C376" s="63" t="s">
        <v>376</v>
      </c>
      <c r="D376" s="64" t="s">
        <v>766</v>
      </c>
      <c r="E376" s="66" t="s">
        <v>803</v>
      </c>
      <c r="F376" s="16">
        <v>1361.25</v>
      </c>
      <c r="G376" s="25">
        <v>1</v>
      </c>
      <c r="H376" s="17">
        <f t="shared" si="40"/>
        <v>1361.25</v>
      </c>
      <c r="J376" s="23">
        <f t="shared" si="41"/>
        <v>368</v>
      </c>
      <c r="K376" s="18" t="str">
        <f t="shared" si="41"/>
        <v>Шестерня КР УАЗ (косозуб) вкл. задн. моста и понижающей передачи</v>
      </c>
      <c r="L376" s="19" t="str">
        <f t="shared" si="41"/>
        <v>3162-1802040</v>
      </c>
      <c r="M376" s="20" t="str">
        <f t="shared" si="41"/>
        <v>шт</v>
      </c>
      <c r="N376" s="21">
        <f t="shared" si="42"/>
        <v>1361.25</v>
      </c>
      <c r="O376" s="22"/>
      <c r="P376" s="20">
        <v>1</v>
      </c>
      <c r="Q376" s="10">
        <f t="shared" si="43"/>
        <v>0</v>
      </c>
    </row>
    <row r="377" spans="2:17" ht="45" x14ac:dyDescent="0.25">
      <c r="B377" s="16">
        <f t="shared" si="44"/>
        <v>369</v>
      </c>
      <c r="C377" s="63" t="s">
        <v>377</v>
      </c>
      <c r="D377" s="64" t="s">
        <v>767</v>
      </c>
      <c r="E377" s="66" t="s">
        <v>803</v>
      </c>
      <c r="F377" s="24">
        <v>1210</v>
      </c>
      <c r="G377" s="25">
        <v>1</v>
      </c>
      <c r="H377" s="17">
        <f t="shared" si="40"/>
        <v>1210</v>
      </c>
      <c r="J377" s="23">
        <f t="shared" si="41"/>
        <v>369</v>
      </c>
      <c r="K377" s="18" t="str">
        <f t="shared" si="41"/>
        <v>Шестерня КР УАЗ (косозуб) вкл. перенд. моста</v>
      </c>
      <c r="L377" s="19" t="str">
        <f t="shared" si="41"/>
        <v>3162-00-1802112-01</v>
      </c>
      <c r="M377" s="20" t="str">
        <f t="shared" si="41"/>
        <v>шт</v>
      </c>
      <c r="N377" s="21">
        <f t="shared" si="42"/>
        <v>1210</v>
      </c>
      <c r="O377" s="22"/>
      <c r="P377" s="20">
        <v>1</v>
      </c>
      <c r="Q377" s="10">
        <f t="shared" si="43"/>
        <v>0</v>
      </c>
    </row>
    <row r="378" spans="2:17" ht="45" x14ac:dyDescent="0.25">
      <c r="B378" s="16">
        <f t="shared" si="44"/>
        <v>370</v>
      </c>
      <c r="C378" s="63" t="s">
        <v>378</v>
      </c>
      <c r="D378" s="64" t="s">
        <v>768</v>
      </c>
      <c r="E378" s="66" t="s">
        <v>803</v>
      </c>
      <c r="F378" s="16">
        <v>2580.42</v>
      </c>
      <c r="G378" s="25">
        <v>1</v>
      </c>
      <c r="H378" s="17">
        <f t="shared" si="40"/>
        <v>2580.42</v>
      </c>
      <c r="J378" s="23">
        <f t="shared" si="41"/>
        <v>370</v>
      </c>
      <c r="K378" s="18" t="str">
        <f t="shared" si="41"/>
        <v>Шестерня КР УАЗ (косозуб) промежуточного вала</v>
      </c>
      <c r="L378" s="19" t="str">
        <f t="shared" si="41"/>
        <v xml:space="preserve">3162-1802088             </v>
      </c>
      <c r="M378" s="20" t="str">
        <f t="shared" si="41"/>
        <v>шт</v>
      </c>
      <c r="N378" s="21">
        <f t="shared" si="42"/>
        <v>2580.42</v>
      </c>
      <c r="O378" s="22"/>
      <c r="P378" s="20">
        <v>1</v>
      </c>
      <c r="Q378" s="10">
        <f t="shared" si="43"/>
        <v>0</v>
      </c>
    </row>
    <row r="379" spans="2:17" ht="45" x14ac:dyDescent="0.25">
      <c r="B379" s="16">
        <f t="shared" si="44"/>
        <v>371</v>
      </c>
      <c r="C379" s="63" t="s">
        <v>379</v>
      </c>
      <c r="D379" s="64" t="s">
        <v>769</v>
      </c>
      <c r="E379" s="66" t="s">
        <v>803</v>
      </c>
      <c r="F379" s="16">
        <v>375.83</v>
      </c>
      <c r="G379" s="25">
        <v>1</v>
      </c>
      <c r="H379" s="17">
        <f t="shared" si="40"/>
        <v>375.83</v>
      </c>
      <c r="J379" s="23">
        <f t="shared" si="41"/>
        <v>371</v>
      </c>
      <c r="K379" s="18" t="str">
        <f t="shared" si="41"/>
        <v>Шестерня спидометра УАЗ-3160 ведущая 15 зуб. (черная)</v>
      </c>
      <c r="L379" s="19" t="str">
        <f t="shared" si="41"/>
        <v>3160-3802033-10</v>
      </c>
      <c r="M379" s="20" t="str">
        <f t="shared" si="41"/>
        <v>шт</v>
      </c>
      <c r="N379" s="21">
        <f t="shared" si="42"/>
        <v>375.83</v>
      </c>
      <c r="O379" s="22"/>
      <c r="P379" s="20">
        <v>1</v>
      </c>
      <c r="Q379" s="10">
        <f t="shared" si="43"/>
        <v>0</v>
      </c>
    </row>
    <row r="380" spans="2:17" ht="30" x14ac:dyDescent="0.25">
      <c r="B380" s="16">
        <f t="shared" si="44"/>
        <v>372</v>
      </c>
      <c r="C380" s="63" t="s">
        <v>380</v>
      </c>
      <c r="D380" s="64" t="s">
        <v>770</v>
      </c>
      <c r="E380" s="66" t="s">
        <v>803</v>
      </c>
      <c r="F380" s="24">
        <v>2090</v>
      </c>
      <c r="G380" s="25">
        <v>1</v>
      </c>
      <c r="H380" s="17">
        <f t="shared" si="40"/>
        <v>2090</v>
      </c>
      <c r="J380" s="23">
        <f t="shared" si="41"/>
        <v>372</v>
      </c>
      <c r="K380" s="18" t="str">
        <f t="shared" si="41"/>
        <v>Шестерня КПП УАЗ н/о 1 передачи в сборе</v>
      </c>
      <c r="L380" s="19" t="str">
        <f t="shared" si="41"/>
        <v>469-1701110-95</v>
      </c>
      <c r="M380" s="20" t="str">
        <f t="shared" si="41"/>
        <v>шт</v>
      </c>
      <c r="N380" s="21">
        <f t="shared" si="42"/>
        <v>2090</v>
      </c>
      <c r="O380" s="22"/>
      <c r="P380" s="20">
        <v>1</v>
      </c>
      <c r="Q380" s="10">
        <f t="shared" si="43"/>
        <v>0</v>
      </c>
    </row>
    <row r="381" spans="2:17" ht="30" x14ac:dyDescent="0.25">
      <c r="B381" s="16">
        <f t="shared" si="44"/>
        <v>373</v>
      </c>
      <c r="C381" s="63" t="s">
        <v>381</v>
      </c>
      <c r="D381" s="64" t="s">
        <v>771</v>
      </c>
      <c r="E381" s="66" t="s">
        <v>803</v>
      </c>
      <c r="F381" s="16">
        <v>2564.83</v>
      </c>
      <c r="G381" s="25">
        <v>1</v>
      </c>
      <c r="H381" s="17">
        <f t="shared" si="40"/>
        <v>2564.83</v>
      </c>
      <c r="J381" s="23">
        <f t="shared" si="41"/>
        <v>373</v>
      </c>
      <c r="K381" s="18" t="str">
        <f t="shared" si="41"/>
        <v>Шестерня КПП УАЗ 5ст 1 передачи</v>
      </c>
      <c r="L381" s="19" t="str">
        <f t="shared" si="41"/>
        <v>255-1701110</v>
      </c>
      <c r="M381" s="20" t="str">
        <f t="shared" si="41"/>
        <v>шт</v>
      </c>
      <c r="N381" s="21">
        <f t="shared" si="42"/>
        <v>2564.83</v>
      </c>
      <c r="O381" s="22"/>
      <c r="P381" s="20">
        <v>1</v>
      </c>
      <c r="Q381" s="10">
        <f t="shared" si="43"/>
        <v>0</v>
      </c>
    </row>
    <row r="382" spans="2:17" ht="30" x14ac:dyDescent="0.25">
      <c r="B382" s="16">
        <f t="shared" si="44"/>
        <v>374</v>
      </c>
      <c r="C382" s="63" t="s">
        <v>382</v>
      </c>
      <c r="D382" s="64" t="s">
        <v>772</v>
      </c>
      <c r="E382" s="66" t="s">
        <v>803</v>
      </c>
      <c r="F382" s="16">
        <v>1191.67</v>
      </c>
      <c r="G382" s="25">
        <v>1</v>
      </c>
      <c r="H382" s="17">
        <f t="shared" si="40"/>
        <v>1191.67</v>
      </c>
      <c r="J382" s="23">
        <f t="shared" si="41"/>
        <v>374</v>
      </c>
      <c r="K382" s="18" t="str">
        <f t="shared" si="41"/>
        <v>Шестерня КПП УАЗ с/о 1 передачи</v>
      </c>
      <c r="L382" s="19" t="str">
        <f t="shared" si="41"/>
        <v>451Д-1701112-В</v>
      </c>
      <c r="M382" s="20" t="str">
        <f t="shared" si="41"/>
        <v>шт</v>
      </c>
      <c r="N382" s="21">
        <f t="shared" si="42"/>
        <v>1191.67</v>
      </c>
      <c r="O382" s="22"/>
      <c r="P382" s="20">
        <v>1</v>
      </c>
      <c r="Q382" s="10">
        <f t="shared" si="43"/>
        <v>0</v>
      </c>
    </row>
    <row r="383" spans="2:17" ht="30" x14ac:dyDescent="0.25">
      <c r="B383" s="16">
        <f t="shared" si="44"/>
        <v>375</v>
      </c>
      <c r="C383" s="63" t="s">
        <v>383</v>
      </c>
      <c r="D383" s="64" t="s">
        <v>773</v>
      </c>
      <c r="E383" s="66" t="s">
        <v>803</v>
      </c>
      <c r="F383" s="16">
        <v>1072.5</v>
      </c>
      <c r="G383" s="25">
        <v>1</v>
      </c>
      <c r="H383" s="17">
        <f t="shared" si="40"/>
        <v>1072.5</v>
      </c>
      <c r="J383" s="23">
        <f t="shared" si="41"/>
        <v>375</v>
      </c>
      <c r="K383" s="18" t="str">
        <f t="shared" si="41"/>
        <v>Шестерня КПП УАЗ с/о 2 передачи</v>
      </c>
      <c r="L383" s="19" t="str">
        <f t="shared" si="41"/>
        <v>451-50-1701126-11</v>
      </c>
      <c r="M383" s="20" t="str">
        <f t="shared" si="41"/>
        <v>шт</v>
      </c>
      <c r="N383" s="21">
        <f t="shared" si="42"/>
        <v>1072.5</v>
      </c>
      <c r="O383" s="22"/>
      <c r="P383" s="20">
        <v>1</v>
      </c>
      <c r="Q383" s="10">
        <f t="shared" si="43"/>
        <v>0</v>
      </c>
    </row>
    <row r="384" spans="2:17" ht="45" x14ac:dyDescent="0.25">
      <c r="B384" s="16">
        <f t="shared" si="44"/>
        <v>376</v>
      </c>
      <c r="C384" s="63" t="s">
        <v>384</v>
      </c>
      <c r="D384" s="64" t="s">
        <v>774</v>
      </c>
      <c r="E384" s="66" t="s">
        <v>803</v>
      </c>
      <c r="F384" s="16">
        <v>1203.58</v>
      </c>
      <c r="G384" s="25">
        <v>1</v>
      </c>
      <c r="H384" s="17">
        <f t="shared" si="40"/>
        <v>1203.58</v>
      </c>
      <c r="J384" s="23">
        <f t="shared" si="41"/>
        <v>376</v>
      </c>
      <c r="K384" s="18" t="str">
        <f t="shared" si="41"/>
        <v>Шестерня КПП УАЗ с/о 3 передачи с синхронизатором</v>
      </c>
      <c r="L384" s="19" t="str">
        <f t="shared" si="41"/>
        <v xml:space="preserve">451-1701122              </v>
      </c>
      <c r="M384" s="20" t="str">
        <f t="shared" si="41"/>
        <v>шт</v>
      </c>
      <c r="N384" s="21">
        <f t="shared" si="42"/>
        <v>1203.58</v>
      </c>
      <c r="O384" s="22"/>
      <c r="P384" s="20">
        <v>1</v>
      </c>
      <c r="Q384" s="10">
        <f t="shared" si="43"/>
        <v>0</v>
      </c>
    </row>
    <row r="385" spans="2:17" ht="30" x14ac:dyDescent="0.25">
      <c r="B385" s="16">
        <f t="shared" si="44"/>
        <v>377</v>
      </c>
      <c r="C385" s="63" t="s">
        <v>385</v>
      </c>
      <c r="D385" s="64" t="s">
        <v>775</v>
      </c>
      <c r="E385" s="66" t="s">
        <v>803</v>
      </c>
      <c r="F385" s="24">
        <v>1622.5</v>
      </c>
      <c r="G385" s="25">
        <v>1</v>
      </c>
      <c r="H385" s="17">
        <f t="shared" si="40"/>
        <v>1622.5</v>
      </c>
      <c r="J385" s="23">
        <f t="shared" si="41"/>
        <v>377</v>
      </c>
      <c r="K385" s="18" t="str">
        <f t="shared" si="41"/>
        <v>Шестерня КПП УАЗ 5ст 5 передачи большая</v>
      </c>
      <c r="L385" s="19" t="str">
        <f t="shared" si="41"/>
        <v>255-1701054</v>
      </c>
      <c r="M385" s="20" t="str">
        <f t="shared" si="41"/>
        <v>шт</v>
      </c>
      <c r="N385" s="21">
        <f t="shared" si="42"/>
        <v>1622.5</v>
      </c>
      <c r="O385" s="22"/>
      <c r="P385" s="20">
        <v>1</v>
      </c>
      <c r="Q385" s="10">
        <f t="shared" si="43"/>
        <v>0</v>
      </c>
    </row>
    <row r="386" spans="2:17" ht="45" x14ac:dyDescent="0.25">
      <c r="B386" s="16">
        <f t="shared" si="44"/>
        <v>378</v>
      </c>
      <c r="C386" s="63" t="s">
        <v>386</v>
      </c>
      <c r="D386" s="64" t="s">
        <v>776</v>
      </c>
      <c r="E386" s="66" t="s">
        <v>803</v>
      </c>
      <c r="F386" s="24">
        <v>224.58</v>
      </c>
      <c r="G386" s="25">
        <v>1</v>
      </c>
      <c r="H386" s="17">
        <f t="shared" si="40"/>
        <v>224.58</v>
      </c>
      <c r="J386" s="23">
        <f t="shared" si="41"/>
        <v>378</v>
      </c>
      <c r="K386" s="18" t="str">
        <f t="shared" si="41"/>
        <v>Шестерня спидометра УАЗ-469 редукт. мост ведомая 18 зуб. (синяя)</v>
      </c>
      <c r="L386" s="19" t="str">
        <f t="shared" si="41"/>
        <v>468-3802034</v>
      </c>
      <c r="M386" s="20" t="str">
        <f t="shared" si="41"/>
        <v>шт</v>
      </c>
      <c r="N386" s="21">
        <f t="shared" si="42"/>
        <v>224.58</v>
      </c>
      <c r="O386" s="22"/>
      <c r="P386" s="20">
        <v>1</v>
      </c>
      <c r="Q386" s="10">
        <f t="shared" si="43"/>
        <v>0</v>
      </c>
    </row>
    <row r="387" spans="2:17" ht="45" x14ac:dyDescent="0.25">
      <c r="B387" s="16">
        <f t="shared" si="44"/>
        <v>379</v>
      </c>
      <c r="C387" s="63" t="s">
        <v>387</v>
      </c>
      <c r="D387" s="64" t="s">
        <v>777</v>
      </c>
      <c r="E387" s="66" t="s">
        <v>803</v>
      </c>
      <c r="F387" s="24">
        <v>513.33000000000004</v>
      </c>
      <c r="G387" s="25">
        <v>1</v>
      </c>
      <c r="H387" s="17">
        <f t="shared" si="40"/>
        <v>513.33000000000004</v>
      </c>
      <c r="J387" s="23">
        <f t="shared" si="41"/>
        <v>379</v>
      </c>
      <c r="K387" s="18" t="str">
        <f t="shared" si="41"/>
        <v>Шестерня спидометра УАЗ Тимкен z=37, Спайсер ведомая 16 зуб. зеленая</v>
      </c>
      <c r="L387" s="19" t="str">
        <f t="shared" si="41"/>
        <v>315126-3802034</v>
      </c>
      <c r="M387" s="20" t="str">
        <f t="shared" si="41"/>
        <v>шт</v>
      </c>
      <c r="N387" s="21">
        <f t="shared" si="42"/>
        <v>513.33000000000004</v>
      </c>
      <c r="O387" s="22"/>
      <c r="P387" s="20">
        <v>1</v>
      </c>
      <c r="Q387" s="10">
        <f t="shared" si="43"/>
        <v>0</v>
      </c>
    </row>
    <row r="388" spans="2:17" ht="30" x14ac:dyDescent="0.25">
      <c r="B388" s="16">
        <f t="shared" si="44"/>
        <v>380</v>
      </c>
      <c r="C388" s="63" t="s">
        <v>388</v>
      </c>
      <c r="D388" s="64" t="s">
        <v>778</v>
      </c>
      <c r="E388" s="66" t="s">
        <v>803</v>
      </c>
      <c r="F388" s="24">
        <v>1329.17</v>
      </c>
      <c r="G388" s="25">
        <v>1</v>
      </c>
      <c r="H388" s="17">
        <f t="shared" si="40"/>
        <v>1329.17</v>
      </c>
      <c r="J388" s="23">
        <f t="shared" si="41"/>
        <v>380</v>
      </c>
      <c r="K388" s="18" t="str">
        <f t="shared" si="41"/>
        <v>Шестерня КПП УАЗ н/о заднего хода в сборе</v>
      </c>
      <c r="L388" s="19" t="str">
        <f t="shared" si="41"/>
        <v>469-1701080</v>
      </c>
      <c r="M388" s="20" t="str">
        <f t="shared" si="41"/>
        <v>шт</v>
      </c>
      <c r="N388" s="21">
        <f t="shared" si="42"/>
        <v>1329.17</v>
      </c>
      <c r="O388" s="22"/>
      <c r="P388" s="20">
        <v>1</v>
      </c>
      <c r="Q388" s="10">
        <f t="shared" si="43"/>
        <v>0</v>
      </c>
    </row>
    <row r="389" spans="2:17" ht="30" x14ac:dyDescent="0.25">
      <c r="B389" s="16">
        <f t="shared" si="44"/>
        <v>381</v>
      </c>
      <c r="C389" s="63" t="s">
        <v>389</v>
      </c>
      <c r="D389" s="64" t="s">
        <v>779</v>
      </c>
      <c r="E389" s="66" t="s">
        <v>803</v>
      </c>
      <c r="F389" s="24">
        <v>504.17</v>
      </c>
      <c r="G389" s="25">
        <v>1</v>
      </c>
      <c r="H389" s="17">
        <f t="shared" si="40"/>
        <v>504.17</v>
      </c>
      <c r="J389" s="23">
        <f t="shared" si="41"/>
        <v>381</v>
      </c>
      <c r="K389" s="18" t="str">
        <f t="shared" si="41"/>
        <v>Шестерня коленвала УАЗ метал</v>
      </c>
      <c r="L389" s="19" t="str">
        <f t="shared" si="41"/>
        <v>417-1005185</v>
      </c>
      <c r="M389" s="20" t="str">
        <f t="shared" si="41"/>
        <v>шт</v>
      </c>
      <c r="N389" s="21">
        <f t="shared" si="42"/>
        <v>504.17</v>
      </c>
      <c r="O389" s="22"/>
      <c r="P389" s="20">
        <v>1</v>
      </c>
      <c r="Q389" s="10">
        <f t="shared" si="43"/>
        <v>0</v>
      </c>
    </row>
    <row r="390" spans="2:17" ht="30" x14ac:dyDescent="0.25">
      <c r="B390" s="16">
        <f t="shared" si="44"/>
        <v>382</v>
      </c>
      <c r="C390" s="63" t="s">
        <v>390</v>
      </c>
      <c r="D390" s="64" t="s">
        <v>780</v>
      </c>
      <c r="E390" s="66" t="s">
        <v>803</v>
      </c>
      <c r="F390" s="24">
        <v>687.5</v>
      </c>
      <c r="G390" s="25">
        <v>1</v>
      </c>
      <c r="H390" s="17">
        <f t="shared" si="40"/>
        <v>687.5</v>
      </c>
      <c r="J390" s="23">
        <f t="shared" si="41"/>
        <v>382</v>
      </c>
      <c r="K390" s="18" t="str">
        <f t="shared" si="41"/>
        <v>Шестерня ГРМ ГАЗ-24, УАЗ текстолит.</v>
      </c>
      <c r="L390" s="19" t="str">
        <f t="shared" si="41"/>
        <v xml:space="preserve">417-1006020-02           </v>
      </c>
      <c r="M390" s="20" t="str">
        <f t="shared" si="41"/>
        <v>шт</v>
      </c>
      <c r="N390" s="21">
        <f t="shared" si="42"/>
        <v>687.5</v>
      </c>
      <c r="O390" s="22"/>
      <c r="P390" s="20">
        <v>1</v>
      </c>
      <c r="Q390" s="10">
        <f t="shared" si="43"/>
        <v>0</v>
      </c>
    </row>
    <row r="391" spans="2:17" ht="45" x14ac:dyDescent="0.25">
      <c r="B391" s="16">
        <f t="shared" si="44"/>
        <v>383</v>
      </c>
      <c r="C391" s="63" t="s">
        <v>391</v>
      </c>
      <c r="D391" s="64" t="s">
        <v>781</v>
      </c>
      <c r="E391" s="66" t="s">
        <v>803</v>
      </c>
      <c r="F391" s="16">
        <v>536.25</v>
      </c>
      <c r="G391" s="25">
        <v>1</v>
      </c>
      <c r="H391" s="17">
        <f t="shared" si="40"/>
        <v>536.25</v>
      </c>
      <c r="J391" s="23">
        <f t="shared" si="41"/>
        <v>383</v>
      </c>
      <c r="K391" s="18" t="str">
        <f t="shared" si="41"/>
        <v>Шланг ГУР УАЗ-315195 УМЗ-421 нагнетательный (кольц/штуцер)</v>
      </c>
      <c r="L391" s="19" t="str">
        <f t="shared" si="41"/>
        <v xml:space="preserve">3160-10-3408150-03       </v>
      </c>
      <c r="M391" s="20" t="str">
        <f t="shared" si="41"/>
        <v>шт</v>
      </c>
      <c r="N391" s="21">
        <f t="shared" si="42"/>
        <v>536.25</v>
      </c>
      <c r="O391" s="22"/>
      <c r="P391" s="20">
        <v>1</v>
      </c>
      <c r="Q391" s="10">
        <f t="shared" si="43"/>
        <v>0</v>
      </c>
    </row>
    <row r="392" spans="2:17" ht="45" x14ac:dyDescent="0.25">
      <c r="B392" s="16">
        <f t="shared" si="44"/>
        <v>384</v>
      </c>
      <c r="C392" s="63" t="s">
        <v>392</v>
      </c>
      <c r="D392" s="64" t="s">
        <v>782</v>
      </c>
      <c r="E392" s="66" t="s">
        <v>803</v>
      </c>
      <c r="F392" s="16">
        <v>776.42</v>
      </c>
      <c r="G392" s="25">
        <v>1</v>
      </c>
      <c r="H392" s="17">
        <f t="shared" si="40"/>
        <v>776.42</v>
      </c>
      <c r="J392" s="23">
        <f t="shared" si="41"/>
        <v>384</v>
      </c>
      <c r="K392" s="18" t="str">
        <f t="shared" si="41"/>
        <v>Шланг ГУР УАЗ-3159 нагнетательный 409дв (кольцо/кольцо)</v>
      </c>
      <c r="L392" s="19" t="str">
        <f t="shared" si="41"/>
        <v xml:space="preserve">3159-3408150             </v>
      </c>
      <c r="M392" s="20" t="str">
        <f t="shared" si="41"/>
        <v>шт</v>
      </c>
      <c r="N392" s="21">
        <f t="shared" si="42"/>
        <v>776.42</v>
      </c>
      <c r="O392" s="22"/>
      <c r="P392" s="20">
        <v>1</v>
      </c>
      <c r="Q392" s="10">
        <f t="shared" si="43"/>
        <v>0</v>
      </c>
    </row>
    <row r="393" spans="2:17" x14ac:dyDescent="0.25">
      <c r="B393" s="16">
        <f t="shared" si="44"/>
        <v>385</v>
      </c>
      <c r="C393" s="63" t="s">
        <v>393</v>
      </c>
      <c r="D393" s="64" t="s">
        <v>783</v>
      </c>
      <c r="E393" s="66" t="s">
        <v>803</v>
      </c>
      <c r="F393" s="16">
        <v>50.42</v>
      </c>
      <c r="G393" s="25">
        <v>1</v>
      </c>
      <c r="H393" s="17">
        <f t="shared" si="40"/>
        <v>50.42</v>
      </c>
      <c r="J393" s="23">
        <f t="shared" si="41"/>
        <v>385</v>
      </c>
      <c r="K393" s="18" t="str">
        <f t="shared" si="41"/>
        <v>Гофра УАЗ 55см</v>
      </c>
      <c r="L393" s="19" t="str">
        <f t="shared" si="41"/>
        <v xml:space="preserve">3151-8102063-00          </v>
      </c>
      <c r="M393" s="20" t="str">
        <f t="shared" ref="M393:N422" si="45">E393</f>
        <v>шт</v>
      </c>
      <c r="N393" s="21">
        <f t="shared" si="42"/>
        <v>50.42</v>
      </c>
      <c r="O393" s="22"/>
      <c r="P393" s="20">
        <v>1</v>
      </c>
      <c r="Q393" s="10">
        <f t="shared" si="43"/>
        <v>0</v>
      </c>
    </row>
    <row r="394" spans="2:17" x14ac:dyDescent="0.25">
      <c r="B394" s="16">
        <f t="shared" si="44"/>
        <v>386</v>
      </c>
      <c r="C394" s="63" t="s">
        <v>394</v>
      </c>
      <c r="D394" s="64" t="s">
        <v>784</v>
      </c>
      <c r="E394" s="66" t="s">
        <v>803</v>
      </c>
      <c r="F394" s="24">
        <v>197.08</v>
      </c>
      <c r="G394" s="25">
        <v>1</v>
      </c>
      <c r="H394" s="17">
        <f t="shared" ref="H394:H422" si="46">F394*G394</f>
        <v>197.08</v>
      </c>
      <c r="J394" s="23">
        <f t="shared" ref="J394:L422" si="47">B394</f>
        <v>386</v>
      </c>
      <c r="K394" s="18" t="str">
        <f t="shared" si="47"/>
        <v>Шланг сцепления УАЗ 452</v>
      </c>
      <c r="L394" s="19" t="str">
        <f t="shared" si="47"/>
        <v>452-1602590</v>
      </c>
      <c r="M394" s="20" t="str">
        <f t="shared" si="45"/>
        <v>шт</v>
      </c>
      <c r="N394" s="21">
        <f t="shared" si="45"/>
        <v>197.08</v>
      </c>
      <c r="O394" s="22"/>
      <c r="P394" s="20">
        <v>1</v>
      </c>
      <c r="Q394" s="10">
        <f t="shared" ref="Q394:Q422" si="48">O394*P394</f>
        <v>0</v>
      </c>
    </row>
    <row r="395" spans="2:17" ht="30" x14ac:dyDescent="0.25">
      <c r="B395" s="16">
        <f t="shared" si="44"/>
        <v>387</v>
      </c>
      <c r="C395" s="63" t="s">
        <v>395</v>
      </c>
      <c r="D395" s="64" t="s">
        <v>785</v>
      </c>
      <c r="E395" s="66" t="s">
        <v>803</v>
      </c>
      <c r="F395" s="24">
        <v>32.08</v>
      </c>
      <c r="G395" s="25">
        <v>1</v>
      </c>
      <c r="H395" s="17">
        <f t="shared" si="46"/>
        <v>32.08</v>
      </c>
      <c r="J395" s="23">
        <f t="shared" si="47"/>
        <v>387</v>
      </c>
      <c r="K395" s="18" t="str">
        <f t="shared" si="47"/>
        <v>Шланг выжимного подшипника УАЗ, ГАЗ</v>
      </c>
      <c r="L395" s="19" t="str">
        <f t="shared" si="47"/>
        <v>53А-1601230</v>
      </c>
      <c r="M395" s="20" t="str">
        <f t="shared" si="45"/>
        <v>шт</v>
      </c>
      <c r="N395" s="21">
        <f t="shared" si="45"/>
        <v>32.08</v>
      </c>
      <c r="O395" s="22"/>
      <c r="P395" s="20">
        <v>1</v>
      </c>
      <c r="Q395" s="10">
        <f t="shared" si="48"/>
        <v>0</v>
      </c>
    </row>
    <row r="396" spans="2:17" ht="30" x14ac:dyDescent="0.25">
      <c r="B396" s="16">
        <f t="shared" si="44"/>
        <v>388</v>
      </c>
      <c r="C396" s="63" t="s">
        <v>396</v>
      </c>
      <c r="D396" s="64" t="s">
        <v>442</v>
      </c>
      <c r="E396" s="66" t="s">
        <v>803</v>
      </c>
      <c r="F396" s="16">
        <v>103.58</v>
      </c>
      <c r="G396" s="25">
        <v>1</v>
      </c>
      <c r="H396" s="17">
        <f t="shared" si="46"/>
        <v>103.58</v>
      </c>
      <c r="J396" s="23">
        <f t="shared" si="47"/>
        <v>388</v>
      </c>
      <c r="K396" s="18" t="str">
        <f t="shared" si="47"/>
        <v>Шланг топливный УАЗ 1 штуцер  70 см</v>
      </c>
      <c r="L396" s="19" t="str">
        <f t="shared" si="47"/>
        <v xml:space="preserve">                         </v>
      </c>
      <c r="M396" s="20" t="str">
        <f t="shared" si="45"/>
        <v>шт</v>
      </c>
      <c r="N396" s="21">
        <f t="shared" si="45"/>
        <v>103.58</v>
      </c>
      <c r="O396" s="22"/>
      <c r="P396" s="20">
        <v>1</v>
      </c>
      <c r="Q396" s="10">
        <f t="shared" si="48"/>
        <v>0</v>
      </c>
    </row>
    <row r="397" spans="2:17" ht="30" x14ac:dyDescent="0.25">
      <c r="B397" s="16">
        <f t="shared" si="44"/>
        <v>389</v>
      </c>
      <c r="C397" s="63" t="s">
        <v>397</v>
      </c>
      <c r="D397" s="64" t="s">
        <v>442</v>
      </c>
      <c r="E397" s="66" t="s">
        <v>803</v>
      </c>
      <c r="F397" s="24">
        <v>114.58</v>
      </c>
      <c r="G397" s="25">
        <v>1</v>
      </c>
      <c r="H397" s="17">
        <f t="shared" si="46"/>
        <v>114.58</v>
      </c>
      <c r="J397" s="23">
        <f t="shared" si="47"/>
        <v>389</v>
      </c>
      <c r="K397" s="18" t="str">
        <f t="shared" si="47"/>
        <v>Шланг топливный УАЗ 2 штуцера  70 см</v>
      </c>
      <c r="L397" s="19" t="str">
        <f t="shared" si="47"/>
        <v xml:space="preserve">                         </v>
      </c>
      <c r="M397" s="20" t="str">
        <f t="shared" si="45"/>
        <v>шт</v>
      </c>
      <c r="N397" s="21">
        <f t="shared" si="45"/>
        <v>114.58</v>
      </c>
      <c r="O397" s="22"/>
      <c r="P397" s="20">
        <v>1</v>
      </c>
      <c r="Q397" s="10">
        <f t="shared" si="48"/>
        <v>0</v>
      </c>
    </row>
    <row r="398" spans="2:17" ht="30" x14ac:dyDescent="0.25">
      <c r="B398" s="16">
        <f t="shared" si="44"/>
        <v>390</v>
      </c>
      <c r="C398" s="63" t="s">
        <v>398</v>
      </c>
      <c r="D398" s="64" t="s">
        <v>786</v>
      </c>
      <c r="E398" s="66" t="s">
        <v>803</v>
      </c>
      <c r="F398" s="16">
        <v>146.66999999999999</v>
      </c>
      <c r="G398" s="25">
        <v>1</v>
      </c>
      <c r="H398" s="17">
        <f t="shared" si="46"/>
        <v>146.66999999999999</v>
      </c>
      <c r="J398" s="23">
        <f t="shared" si="47"/>
        <v>390</v>
      </c>
      <c r="K398" s="18" t="str">
        <f t="shared" si="47"/>
        <v>Шланг тормозной УАЗ-3160, 315195 задний</v>
      </c>
      <c r="L398" s="19" t="str">
        <f t="shared" si="47"/>
        <v>3160-3506085</v>
      </c>
      <c r="M398" s="20" t="str">
        <f t="shared" si="45"/>
        <v>шт</v>
      </c>
      <c r="N398" s="21">
        <f t="shared" si="45"/>
        <v>146.66999999999999</v>
      </c>
      <c r="O398" s="22"/>
      <c r="P398" s="20">
        <v>1</v>
      </c>
      <c r="Q398" s="10">
        <f t="shared" si="48"/>
        <v>0</v>
      </c>
    </row>
    <row r="399" spans="2:17" ht="30" x14ac:dyDescent="0.25">
      <c r="B399" s="16">
        <f t="shared" si="44"/>
        <v>391</v>
      </c>
      <c r="C399" s="63" t="s">
        <v>399</v>
      </c>
      <c r="D399" s="64" t="s">
        <v>787</v>
      </c>
      <c r="E399" s="66" t="s">
        <v>803</v>
      </c>
      <c r="F399" s="24">
        <v>165</v>
      </c>
      <c r="G399" s="25">
        <v>1</v>
      </c>
      <c r="H399" s="17">
        <f t="shared" si="46"/>
        <v>165</v>
      </c>
      <c r="J399" s="23">
        <f t="shared" si="47"/>
        <v>391</v>
      </c>
      <c r="K399" s="18" t="str">
        <f t="shared" si="47"/>
        <v>Шланг тормозной УАЗ-315195 передний</v>
      </c>
      <c r="L399" s="19" t="str">
        <f t="shared" si="47"/>
        <v xml:space="preserve">3151-3506060             </v>
      </c>
      <c r="M399" s="20" t="str">
        <f t="shared" si="45"/>
        <v>шт</v>
      </c>
      <c r="N399" s="21">
        <f t="shared" si="45"/>
        <v>165</v>
      </c>
      <c r="O399" s="22"/>
      <c r="P399" s="20">
        <v>1</v>
      </c>
      <c r="Q399" s="10">
        <f t="shared" si="48"/>
        <v>0</v>
      </c>
    </row>
    <row r="400" spans="2:17" ht="30" x14ac:dyDescent="0.25">
      <c r="B400" s="16">
        <f t="shared" si="44"/>
        <v>392</v>
      </c>
      <c r="C400" s="63" t="s">
        <v>400</v>
      </c>
      <c r="D400" s="64" t="s">
        <v>788</v>
      </c>
      <c r="E400" s="66" t="s">
        <v>803</v>
      </c>
      <c r="F400" s="24">
        <v>23.83</v>
      </c>
      <c r="G400" s="25">
        <v>1</v>
      </c>
      <c r="H400" s="17">
        <f t="shared" si="46"/>
        <v>23.83</v>
      </c>
      <c r="J400" s="23">
        <f t="shared" si="47"/>
        <v>392</v>
      </c>
      <c r="K400" s="18" t="str">
        <f t="shared" si="47"/>
        <v>Шпилька колеса ГАЗ-24, УАЗ</v>
      </c>
      <c r="L400" s="19" t="str">
        <f t="shared" si="47"/>
        <v xml:space="preserve">20-3103008-Б             </v>
      </c>
      <c r="M400" s="20" t="str">
        <f t="shared" si="45"/>
        <v>шт</v>
      </c>
      <c r="N400" s="21">
        <f t="shared" si="45"/>
        <v>23.83</v>
      </c>
      <c r="O400" s="22"/>
      <c r="P400" s="20">
        <v>1</v>
      </c>
      <c r="Q400" s="10">
        <f t="shared" si="48"/>
        <v>0</v>
      </c>
    </row>
    <row r="401" spans="2:17" ht="30" x14ac:dyDescent="0.25">
      <c r="B401" s="16">
        <f t="shared" si="44"/>
        <v>393</v>
      </c>
      <c r="C401" s="63" t="s">
        <v>401</v>
      </c>
      <c r="D401" s="64" t="s">
        <v>789</v>
      </c>
      <c r="E401" s="66" t="s">
        <v>803</v>
      </c>
      <c r="F401" s="16">
        <v>23.83</v>
      </c>
      <c r="G401" s="25">
        <v>1</v>
      </c>
      <c r="H401" s="17">
        <f t="shared" si="46"/>
        <v>23.83</v>
      </c>
      <c r="J401" s="23">
        <f t="shared" si="47"/>
        <v>393</v>
      </c>
      <c r="K401" s="18" t="str">
        <f t="shared" si="47"/>
        <v>Шпилька колеса УАЗ литой диск</v>
      </c>
      <c r="L401" s="19" t="str">
        <f t="shared" si="47"/>
        <v>3162-3103008</v>
      </c>
      <c r="M401" s="20" t="str">
        <f t="shared" si="45"/>
        <v>шт</v>
      </c>
      <c r="N401" s="21">
        <f t="shared" si="45"/>
        <v>23.83</v>
      </c>
      <c r="O401" s="22"/>
      <c r="P401" s="20">
        <v>1</v>
      </c>
      <c r="Q401" s="10">
        <f t="shared" si="48"/>
        <v>0</v>
      </c>
    </row>
    <row r="402" spans="2:17" ht="30" x14ac:dyDescent="0.25">
      <c r="B402" s="16">
        <f t="shared" si="44"/>
        <v>394</v>
      </c>
      <c r="C402" s="63" t="s">
        <v>402</v>
      </c>
      <c r="D402" s="64" t="s">
        <v>442</v>
      </c>
      <c r="E402" s="66" t="s">
        <v>804</v>
      </c>
      <c r="F402" s="24">
        <v>77.92</v>
      </c>
      <c r="G402" s="25">
        <v>1</v>
      </c>
      <c r="H402" s="17">
        <f t="shared" si="46"/>
        <v>77.92</v>
      </c>
      <c r="J402" s="23">
        <f t="shared" si="47"/>
        <v>394</v>
      </c>
      <c r="K402" s="18" t="str">
        <f t="shared" si="47"/>
        <v>Шпилька коллектора ГАЗ, УАЗ 7шт</v>
      </c>
      <c r="L402" s="19" t="str">
        <f t="shared" si="47"/>
        <v xml:space="preserve">                         </v>
      </c>
      <c r="M402" s="20" t="str">
        <f t="shared" si="45"/>
        <v>компл</v>
      </c>
      <c r="N402" s="21">
        <f t="shared" si="45"/>
        <v>77.92</v>
      </c>
      <c r="O402" s="22"/>
      <c r="P402" s="20">
        <v>1</v>
      </c>
      <c r="Q402" s="10">
        <f t="shared" si="48"/>
        <v>0</v>
      </c>
    </row>
    <row r="403" spans="2:17" ht="30" x14ac:dyDescent="0.25">
      <c r="B403" s="16">
        <f t="shared" si="44"/>
        <v>395</v>
      </c>
      <c r="C403" s="63" t="s">
        <v>403</v>
      </c>
      <c r="D403" s="64" t="s">
        <v>442</v>
      </c>
      <c r="E403" s="66" t="s">
        <v>804</v>
      </c>
      <c r="F403" s="16">
        <v>36.67</v>
      </c>
      <c r="G403" s="25">
        <v>1</v>
      </c>
      <c r="H403" s="17">
        <f t="shared" si="46"/>
        <v>36.67</v>
      </c>
      <c r="J403" s="23">
        <f t="shared" si="47"/>
        <v>395</v>
      </c>
      <c r="K403" s="18" t="str">
        <f t="shared" si="47"/>
        <v>Шпилька КПП УАЗ (к-т 4шт)</v>
      </c>
      <c r="L403" s="19" t="str">
        <f t="shared" si="47"/>
        <v xml:space="preserve">                         </v>
      </c>
      <c r="M403" s="20" t="str">
        <f t="shared" si="45"/>
        <v>компл</v>
      </c>
      <c r="N403" s="21">
        <f t="shared" si="45"/>
        <v>36.67</v>
      </c>
      <c r="O403" s="22"/>
      <c r="P403" s="20">
        <v>1</v>
      </c>
      <c r="Q403" s="10">
        <f t="shared" si="48"/>
        <v>0</v>
      </c>
    </row>
    <row r="404" spans="2:17" ht="30" x14ac:dyDescent="0.25">
      <c r="B404" s="16">
        <f t="shared" si="44"/>
        <v>396</v>
      </c>
      <c r="C404" s="63" t="s">
        <v>404</v>
      </c>
      <c r="D404" s="64" t="s">
        <v>790</v>
      </c>
      <c r="E404" s="66" t="s">
        <v>804</v>
      </c>
      <c r="F404" s="16">
        <v>270.42</v>
      </c>
      <c r="G404" s="25">
        <v>1</v>
      </c>
      <c r="H404" s="17">
        <f t="shared" si="46"/>
        <v>270.42</v>
      </c>
      <c r="J404" s="23">
        <f t="shared" si="47"/>
        <v>396</v>
      </c>
      <c r="K404" s="18" t="str">
        <f t="shared" si="47"/>
        <v>Шпилька ГБЦ УМЗ М11 (к-т 5к+5дл)</v>
      </c>
      <c r="L404" s="19" t="str">
        <f t="shared" si="47"/>
        <v xml:space="preserve">ШП11                     </v>
      </c>
      <c r="M404" s="20" t="str">
        <f t="shared" si="45"/>
        <v>компл</v>
      </c>
      <c r="N404" s="21">
        <f t="shared" si="45"/>
        <v>270.42</v>
      </c>
      <c r="O404" s="22"/>
      <c r="P404" s="20">
        <v>1</v>
      </c>
      <c r="Q404" s="10">
        <f t="shared" si="48"/>
        <v>0</v>
      </c>
    </row>
    <row r="405" spans="2:17" ht="30" x14ac:dyDescent="0.25">
      <c r="B405" s="16">
        <f t="shared" si="44"/>
        <v>397</v>
      </c>
      <c r="C405" s="63" t="s">
        <v>405</v>
      </c>
      <c r="D405" s="64" t="s">
        <v>791</v>
      </c>
      <c r="E405" s="66" t="s">
        <v>803</v>
      </c>
      <c r="F405" s="16">
        <v>1210</v>
      </c>
      <c r="G405" s="25">
        <v>1</v>
      </c>
      <c r="H405" s="17">
        <f t="shared" si="46"/>
        <v>1210</v>
      </c>
      <c r="J405" s="23">
        <f t="shared" si="47"/>
        <v>397</v>
      </c>
      <c r="K405" s="18" t="str">
        <f t="shared" si="47"/>
        <v>Штанга толкателя УМЗ-4213, 4216 АИ-92</v>
      </c>
      <c r="L405" s="19" t="str">
        <f t="shared" si="47"/>
        <v>4216-1007024</v>
      </c>
      <c r="M405" s="20" t="str">
        <f t="shared" si="45"/>
        <v>шт</v>
      </c>
      <c r="N405" s="21">
        <f t="shared" si="45"/>
        <v>1210</v>
      </c>
      <c r="O405" s="22"/>
      <c r="P405" s="20">
        <v>1</v>
      </c>
      <c r="Q405" s="10">
        <f t="shared" si="48"/>
        <v>0</v>
      </c>
    </row>
    <row r="406" spans="2:17" ht="45" x14ac:dyDescent="0.25">
      <c r="B406" s="16">
        <f t="shared" si="44"/>
        <v>398</v>
      </c>
      <c r="C406" s="63" t="s">
        <v>406</v>
      </c>
      <c r="D406" s="64" t="s">
        <v>21</v>
      </c>
      <c r="E406" s="66" t="s">
        <v>803</v>
      </c>
      <c r="F406" s="16">
        <v>36.67</v>
      </c>
      <c r="G406" s="25">
        <v>1</v>
      </c>
      <c r="H406" s="17">
        <f t="shared" si="46"/>
        <v>36.67</v>
      </c>
      <c r="J406" s="23">
        <f t="shared" si="47"/>
        <v>398</v>
      </c>
      <c r="K406" s="18" t="str">
        <f t="shared" si="47"/>
        <v>Щеточный узел генератора ГАЗ-53 1 контакт 2щетки</v>
      </c>
      <c r="L406" s="19" t="str">
        <f t="shared" si="47"/>
        <v>250-3701010</v>
      </c>
      <c r="M406" s="20" t="str">
        <f t="shared" si="45"/>
        <v>шт</v>
      </c>
      <c r="N406" s="21">
        <f t="shared" si="45"/>
        <v>36.67</v>
      </c>
      <c r="O406" s="22"/>
      <c r="P406" s="20">
        <v>1</v>
      </c>
      <c r="Q406" s="10">
        <f t="shared" si="48"/>
        <v>0</v>
      </c>
    </row>
    <row r="407" spans="2:17" ht="45" x14ac:dyDescent="0.25">
      <c r="B407" s="16">
        <f t="shared" si="44"/>
        <v>399</v>
      </c>
      <c r="C407" s="63" t="s">
        <v>407</v>
      </c>
      <c r="D407" s="64" t="s">
        <v>792</v>
      </c>
      <c r="E407" s="66" t="s">
        <v>803</v>
      </c>
      <c r="F407" s="24">
        <v>77.92</v>
      </c>
      <c r="G407" s="25">
        <v>1</v>
      </c>
      <c r="H407" s="17">
        <f t="shared" si="46"/>
        <v>77.92</v>
      </c>
      <c r="J407" s="23">
        <f t="shared" si="47"/>
        <v>399</v>
      </c>
      <c r="K407" s="18" t="str">
        <f t="shared" si="47"/>
        <v>Щетка стеклоочистителя 330мм  ВАЗ-2101, УАЗ-31512 г.Владимир</v>
      </c>
      <c r="L407" s="19" t="str">
        <f t="shared" si="47"/>
        <v xml:space="preserve">2103-5205070             </v>
      </c>
      <c r="M407" s="20" t="str">
        <f t="shared" si="45"/>
        <v>шт</v>
      </c>
      <c r="N407" s="21">
        <f t="shared" si="45"/>
        <v>77.92</v>
      </c>
      <c r="O407" s="22"/>
      <c r="P407" s="20">
        <v>1</v>
      </c>
      <c r="Q407" s="10">
        <f t="shared" si="48"/>
        <v>0</v>
      </c>
    </row>
    <row r="408" spans="2:17" ht="30" x14ac:dyDescent="0.25">
      <c r="B408" s="16">
        <f t="shared" si="44"/>
        <v>400</v>
      </c>
      <c r="C408" s="63" t="s">
        <v>408</v>
      </c>
      <c r="D408" s="64" t="s">
        <v>442</v>
      </c>
      <c r="E408" s="66" t="s">
        <v>804</v>
      </c>
      <c r="F408" s="24">
        <v>137.5</v>
      </c>
      <c r="G408" s="25">
        <v>1</v>
      </c>
      <c r="H408" s="17">
        <f t="shared" si="46"/>
        <v>137.5</v>
      </c>
      <c r="J408" s="23">
        <f t="shared" si="47"/>
        <v>400</v>
      </c>
      <c r="K408" s="18" t="str">
        <f t="shared" si="47"/>
        <v>Щетки стартера ГАЗ, УАЗ, М412 с/о (4шт)</v>
      </c>
      <c r="L408" s="19" t="str">
        <f t="shared" si="47"/>
        <v xml:space="preserve">                         </v>
      </c>
      <c r="M408" s="20" t="str">
        <f t="shared" si="45"/>
        <v>компл</v>
      </c>
      <c r="N408" s="21">
        <f t="shared" si="45"/>
        <v>137.5</v>
      </c>
      <c r="O408" s="22"/>
      <c r="P408" s="20">
        <v>1</v>
      </c>
      <c r="Q408" s="10">
        <f t="shared" si="48"/>
        <v>0</v>
      </c>
    </row>
    <row r="409" spans="2:17" ht="45" x14ac:dyDescent="0.25">
      <c r="B409" s="16">
        <f t="shared" si="44"/>
        <v>401</v>
      </c>
      <c r="C409" s="63" t="s">
        <v>407</v>
      </c>
      <c r="D409" s="64" t="s">
        <v>792</v>
      </c>
      <c r="E409" s="66" t="s">
        <v>803</v>
      </c>
      <c r="F409" s="24">
        <v>77.92</v>
      </c>
      <c r="G409" s="25">
        <v>1</v>
      </c>
      <c r="H409" s="17">
        <f t="shared" si="46"/>
        <v>77.92</v>
      </c>
      <c r="J409" s="23">
        <f t="shared" si="47"/>
        <v>401</v>
      </c>
      <c r="K409" s="18" t="str">
        <f t="shared" si="47"/>
        <v>Щетка стеклоочистителя 330мм  ВАЗ-2101, УАЗ-31512 г.Владимир</v>
      </c>
      <c r="L409" s="19" t="str">
        <f t="shared" si="47"/>
        <v xml:space="preserve">2103-5205070             </v>
      </c>
      <c r="M409" s="20" t="str">
        <f t="shared" si="45"/>
        <v>шт</v>
      </c>
      <c r="N409" s="21">
        <f t="shared" si="45"/>
        <v>77.92</v>
      </c>
      <c r="O409" s="22"/>
      <c r="P409" s="20">
        <v>1</v>
      </c>
      <c r="Q409" s="10">
        <f t="shared" si="48"/>
        <v>0</v>
      </c>
    </row>
    <row r="410" spans="2:17" ht="45" x14ac:dyDescent="0.25">
      <c r="B410" s="16">
        <f t="shared" si="44"/>
        <v>402</v>
      </c>
      <c r="C410" s="63" t="s">
        <v>409</v>
      </c>
      <c r="D410" s="64" t="s">
        <v>563</v>
      </c>
      <c r="E410" s="66" t="s">
        <v>803</v>
      </c>
      <c r="F410" s="24">
        <v>4494.42</v>
      </c>
      <c r="G410" s="25">
        <v>1</v>
      </c>
      <c r="H410" s="17">
        <f t="shared" si="46"/>
        <v>4494.42</v>
      </c>
      <c r="J410" s="23">
        <f t="shared" si="47"/>
        <v>402</v>
      </c>
      <c r="K410" s="18" t="str">
        <f t="shared" si="47"/>
        <v>Модуль эл/бензонасоса УАЗ-315195 ЗМЗ-409 Евро-2 штуцер</v>
      </c>
      <c r="L410" s="19" t="str">
        <f t="shared" si="47"/>
        <v>315195-1139020</v>
      </c>
      <c r="M410" s="20" t="str">
        <f t="shared" si="45"/>
        <v>шт</v>
      </c>
      <c r="N410" s="21">
        <f t="shared" si="45"/>
        <v>4494.42</v>
      </c>
      <c r="O410" s="22"/>
      <c r="P410" s="20">
        <v>1</v>
      </c>
      <c r="Q410" s="10">
        <f t="shared" si="48"/>
        <v>0</v>
      </c>
    </row>
    <row r="411" spans="2:17" ht="45" x14ac:dyDescent="0.25">
      <c r="B411" s="16">
        <f t="shared" si="44"/>
        <v>403</v>
      </c>
      <c r="C411" s="63" t="s">
        <v>410</v>
      </c>
      <c r="D411" s="64" t="s">
        <v>793</v>
      </c>
      <c r="E411" s="66" t="s">
        <v>803</v>
      </c>
      <c r="F411" s="16">
        <v>1210</v>
      </c>
      <c r="G411" s="25">
        <v>1</v>
      </c>
      <c r="H411" s="17">
        <f t="shared" si="46"/>
        <v>1210</v>
      </c>
      <c r="J411" s="23">
        <f t="shared" si="47"/>
        <v>403</v>
      </c>
      <c r="K411" s="18" t="str">
        <f t="shared" si="47"/>
        <v>Бензонасос электр. погружного модуля 21083, 2110-15 инжектор</v>
      </c>
      <c r="L411" s="19" t="str">
        <f t="shared" si="47"/>
        <v>21083-1139009</v>
      </c>
      <c r="M411" s="20" t="str">
        <f t="shared" si="45"/>
        <v>шт</v>
      </c>
      <c r="N411" s="21">
        <f t="shared" si="45"/>
        <v>1210</v>
      </c>
      <c r="O411" s="22"/>
      <c r="P411" s="20">
        <v>1</v>
      </c>
      <c r="Q411" s="10">
        <f t="shared" si="48"/>
        <v>0</v>
      </c>
    </row>
    <row r="412" spans="2:17" ht="30" x14ac:dyDescent="0.25">
      <c r="B412" s="16">
        <f t="shared" si="44"/>
        <v>404</v>
      </c>
      <c r="C412" s="63" t="s">
        <v>411</v>
      </c>
      <c r="D412" s="64" t="s">
        <v>794</v>
      </c>
      <c r="E412" s="66" t="s">
        <v>803</v>
      </c>
      <c r="F412" s="16">
        <v>1100</v>
      </c>
      <c r="G412" s="25">
        <v>1</v>
      </c>
      <c r="H412" s="17">
        <f t="shared" si="46"/>
        <v>1100</v>
      </c>
      <c r="J412" s="23">
        <f t="shared" si="47"/>
        <v>404</v>
      </c>
      <c r="K412" s="18" t="str">
        <f t="shared" si="47"/>
        <v>Насос тосола дополнит. 12V d18</v>
      </c>
      <c r="L412" s="19" t="str">
        <f t="shared" si="47"/>
        <v>351-3730010-10</v>
      </c>
      <c r="M412" s="20" t="str">
        <f t="shared" si="45"/>
        <v>шт</v>
      </c>
      <c r="N412" s="21">
        <f t="shared" si="45"/>
        <v>1100</v>
      </c>
      <c r="O412" s="22"/>
      <c r="P412" s="20">
        <v>1</v>
      </c>
      <c r="Q412" s="10">
        <f t="shared" si="48"/>
        <v>0</v>
      </c>
    </row>
    <row r="413" spans="2:17" ht="30" x14ac:dyDescent="0.25">
      <c r="B413" s="16">
        <f t="shared" si="44"/>
        <v>405</v>
      </c>
      <c r="C413" s="63" t="s">
        <v>412</v>
      </c>
      <c r="D413" s="64" t="s">
        <v>795</v>
      </c>
      <c r="E413" s="66" t="s">
        <v>803</v>
      </c>
      <c r="F413" s="16">
        <v>1393.33</v>
      </c>
      <c r="G413" s="25">
        <v>1</v>
      </c>
      <c r="H413" s="17">
        <f t="shared" si="46"/>
        <v>1393.33</v>
      </c>
      <c r="J413" s="23">
        <f t="shared" si="47"/>
        <v>405</v>
      </c>
      <c r="K413" s="18" t="str">
        <f t="shared" si="47"/>
        <v>Насос тосола дополнит. 12V d16</v>
      </c>
      <c r="L413" s="19" t="str">
        <f t="shared" si="47"/>
        <v>32-3780</v>
      </c>
      <c r="M413" s="20" t="str">
        <f t="shared" si="45"/>
        <v>шт</v>
      </c>
      <c r="N413" s="21">
        <f t="shared" si="45"/>
        <v>1393.33</v>
      </c>
      <c r="O413" s="22"/>
      <c r="P413" s="20">
        <v>1</v>
      </c>
      <c r="Q413" s="10">
        <f t="shared" si="48"/>
        <v>0</v>
      </c>
    </row>
    <row r="414" spans="2:17" ht="45" x14ac:dyDescent="0.25">
      <c r="B414" s="16">
        <f t="shared" si="44"/>
        <v>406</v>
      </c>
      <c r="C414" s="63" t="s">
        <v>413</v>
      </c>
      <c r="D414" s="64" t="s">
        <v>796</v>
      </c>
      <c r="E414" s="66" t="s">
        <v>803</v>
      </c>
      <c r="F414" s="16">
        <v>311.67</v>
      </c>
      <c r="G414" s="25">
        <v>1</v>
      </c>
      <c r="H414" s="17">
        <f t="shared" si="46"/>
        <v>311.67</v>
      </c>
      <c r="J414" s="23">
        <f t="shared" si="47"/>
        <v>406</v>
      </c>
      <c r="K414" s="18" t="str">
        <f t="shared" si="47"/>
        <v>Фильтр возд ГАЗ-3110, 3302 инжектор высокий, УАЗ ЗМЗ-409 h=240мм</v>
      </c>
      <c r="L414" s="19" t="str">
        <f t="shared" si="47"/>
        <v>3110-1109013</v>
      </c>
      <c r="M414" s="20" t="str">
        <f t="shared" si="45"/>
        <v>шт</v>
      </c>
      <c r="N414" s="21">
        <f t="shared" si="45"/>
        <v>311.67</v>
      </c>
      <c r="O414" s="22"/>
      <c r="P414" s="20">
        <v>1</v>
      </c>
      <c r="Q414" s="10">
        <f t="shared" si="48"/>
        <v>0</v>
      </c>
    </row>
    <row r="415" spans="2:17" ht="30" x14ac:dyDescent="0.25">
      <c r="B415" s="16">
        <f t="shared" si="44"/>
        <v>407</v>
      </c>
      <c r="C415" s="63" t="s">
        <v>414</v>
      </c>
      <c r="D415" s="64" t="s">
        <v>797</v>
      </c>
      <c r="E415" s="66" t="s">
        <v>803</v>
      </c>
      <c r="F415" s="16">
        <v>45.83</v>
      </c>
      <c r="G415" s="25">
        <v>1</v>
      </c>
      <c r="H415" s="17">
        <f t="shared" si="46"/>
        <v>45.83</v>
      </c>
      <c r="J415" s="23">
        <f t="shared" si="47"/>
        <v>407</v>
      </c>
      <c r="K415" s="18" t="str">
        <f t="shared" si="47"/>
        <v>Фильтр возд УАЗ шапочка толст.</v>
      </c>
      <c r="L415" s="19" t="str">
        <f t="shared" si="47"/>
        <v xml:space="preserve">31512-1109080            </v>
      </c>
      <c r="M415" s="20" t="str">
        <f t="shared" si="45"/>
        <v>шт</v>
      </c>
      <c r="N415" s="21">
        <f t="shared" si="45"/>
        <v>45.83</v>
      </c>
      <c r="O415" s="22"/>
      <c r="P415" s="20">
        <v>1</v>
      </c>
      <c r="Q415" s="10">
        <f t="shared" si="48"/>
        <v>0</v>
      </c>
    </row>
    <row r="416" spans="2:17" ht="30" x14ac:dyDescent="0.25">
      <c r="B416" s="16">
        <f t="shared" si="44"/>
        <v>408</v>
      </c>
      <c r="C416" s="63" t="s">
        <v>414</v>
      </c>
      <c r="D416" s="64" t="s">
        <v>797</v>
      </c>
      <c r="E416" s="66" t="s">
        <v>803</v>
      </c>
      <c r="F416" s="16">
        <v>45.83</v>
      </c>
      <c r="G416" s="25">
        <v>1</v>
      </c>
      <c r="H416" s="17">
        <f t="shared" si="46"/>
        <v>45.83</v>
      </c>
      <c r="J416" s="23">
        <f t="shared" si="47"/>
        <v>408</v>
      </c>
      <c r="K416" s="18" t="str">
        <f t="shared" si="47"/>
        <v>Фильтр возд УАЗ шапочка толст.</v>
      </c>
      <c r="L416" s="19" t="str">
        <f t="shared" si="47"/>
        <v xml:space="preserve">31512-1109080            </v>
      </c>
      <c r="M416" s="20" t="str">
        <f t="shared" si="45"/>
        <v>шт</v>
      </c>
      <c r="N416" s="21">
        <f t="shared" si="45"/>
        <v>45.83</v>
      </c>
      <c r="O416" s="22"/>
      <c r="P416" s="20">
        <v>1</v>
      </c>
      <c r="Q416" s="10">
        <f t="shared" si="48"/>
        <v>0</v>
      </c>
    </row>
    <row r="417" spans="2:17" ht="30" x14ac:dyDescent="0.25">
      <c r="B417" s="16">
        <f t="shared" si="44"/>
        <v>409</v>
      </c>
      <c r="C417" s="63" t="s">
        <v>415</v>
      </c>
      <c r="D417" s="64" t="s">
        <v>798</v>
      </c>
      <c r="E417" s="66" t="s">
        <v>803</v>
      </c>
      <c r="F417" s="16">
        <v>284.17</v>
      </c>
      <c r="G417" s="25">
        <v>1</v>
      </c>
      <c r="H417" s="17">
        <f t="shared" si="46"/>
        <v>284.17</v>
      </c>
      <c r="J417" s="23">
        <f t="shared" si="47"/>
        <v>409</v>
      </c>
      <c r="K417" s="18" t="str">
        <f t="shared" si="47"/>
        <v>Фильтр возд УАЗ-3741 инжектор</v>
      </c>
      <c r="L417" s="19" t="str">
        <f t="shared" si="47"/>
        <v>3741-1109080</v>
      </c>
      <c r="M417" s="20" t="str">
        <f t="shared" si="45"/>
        <v>шт</v>
      </c>
      <c r="N417" s="21">
        <f t="shared" si="45"/>
        <v>284.17</v>
      </c>
      <c r="O417" s="22"/>
      <c r="P417" s="20">
        <v>1</v>
      </c>
      <c r="Q417" s="10">
        <f t="shared" si="48"/>
        <v>0</v>
      </c>
    </row>
    <row r="418" spans="2:17" ht="30" x14ac:dyDescent="0.25">
      <c r="B418" s="16">
        <f t="shared" si="44"/>
        <v>410</v>
      </c>
      <c r="C418" s="63" t="s">
        <v>415</v>
      </c>
      <c r="D418" s="64" t="s">
        <v>798</v>
      </c>
      <c r="E418" s="66" t="s">
        <v>803</v>
      </c>
      <c r="F418" s="16">
        <v>284.17</v>
      </c>
      <c r="G418" s="25">
        <v>1</v>
      </c>
      <c r="H418" s="17">
        <f t="shared" si="46"/>
        <v>284.17</v>
      </c>
      <c r="J418" s="23">
        <f t="shared" si="47"/>
        <v>410</v>
      </c>
      <c r="K418" s="18" t="str">
        <f t="shared" si="47"/>
        <v>Фильтр возд УАЗ-3741 инжектор</v>
      </c>
      <c r="L418" s="19" t="str">
        <f t="shared" si="47"/>
        <v>3741-1109080</v>
      </c>
      <c r="M418" s="20" t="str">
        <f t="shared" si="45"/>
        <v>шт</v>
      </c>
      <c r="N418" s="21">
        <f t="shared" si="45"/>
        <v>284.17</v>
      </c>
      <c r="O418" s="22"/>
      <c r="P418" s="20">
        <v>1</v>
      </c>
      <c r="Q418" s="10">
        <f t="shared" si="48"/>
        <v>0</v>
      </c>
    </row>
    <row r="419" spans="2:17" x14ac:dyDescent="0.25">
      <c r="B419" s="16">
        <f t="shared" si="44"/>
        <v>411</v>
      </c>
      <c r="C419" s="63" t="s">
        <v>416</v>
      </c>
      <c r="D419" s="64" t="s">
        <v>799</v>
      </c>
      <c r="E419" s="66" t="s">
        <v>803</v>
      </c>
      <c r="F419" s="16">
        <v>605</v>
      </c>
      <c r="G419" s="25">
        <v>1</v>
      </c>
      <c r="H419" s="17">
        <f t="shared" si="46"/>
        <v>605</v>
      </c>
      <c r="J419" s="23">
        <f t="shared" si="47"/>
        <v>411</v>
      </c>
      <c r="K419" s="18" t="str">
        <f t="shared" si="47"/>
        <v>Якорь генератора Г250</v>
      </c>
      <c r="L419" s="19" t="str">
        <f t="shared" si="47"/>
        <v>Г250-3701200</v>
      </c>
      <c r="M419" s="20" t="str">
        <f t="shared" si="45"/>
        <v>шт</v>
      </c>
      <c r="N419" s="21">
        <f t="shared" si="45"/>
        <v>605</v>
      </c>
      <c r="O419" s="22"/>
      <c r="P419" s="20">
        <v>1</v>
      </c>
      <c r="Q419" s="10">
        <f t="shared" si="48"/>
        <v>0</v>
      </c>
    </row>
    <row r="420" spans="2:17" ht="30" x14ac:dyDescent="0.25">
      <c r="B420" s="16">
        <f t="shared" si="44"/>
        <v>412</v>
      </c>
      <c r="C420" s="63" t="s">
        <v>417</v>
      </c>
      <c r="D420" s="64" t="s">
        <v>800</v>
      </c>
      <c r="E420" s="66" t="s">
        <v>803</v>
      </c>
      <c r="F420" s="24">
        <v>2745.42</v>
      </c>
      <c r="G420" s="25">
        <v>1</v>
      </c>
      <c r="H420" s="17">
        <f t="shared" si="46"/>
        <v>2745.42</v>
      </c>
      <c r="J420" s="23">
        <f t="shared" si="47"/>
        <v>412</v>
      </c>
      <c r="K420" s="18" t="str">
        <f t="shared" si="47"/>
        <v>Якорь стартера 402 дв. бол. БАТЭ</v>
      </c>
      <c r="L420" s="19" t="str">
        <f t="shared" si="47"/>
        <v xml:space="preserve">СТ230-3708200            </v>
      </c>
      <c r="M420" s="20" t="str">
        <f t="shared" si="45"/>
        <v>шт</v>
      </c>
      <c r="N420" s="21">
        <f t="shared" si="45"/>
        <v>2745.42</v>
      </c>
      <c r="O420" s="22"/>
      <c r="P420" s="20">
        <v>1</v>
      </c>
      <c r="Q420" s="10">
        <f t="shared" si="48"/>
        <v>0</v>
      </c>
    </row>
    <row r="421" spans="2:17" ht="30" x14ac:dyDescent="0.25">
      <c r="B421" s="16">
        <f t="shared" si="44"/>
        <v>413</v>
      </c>
      <c r="C421" s="63" t="s">
        <v>418</v>
      </c>
      <c r="D421" s="64" t="s">
        <v>801</v>
      </c>
      <c r="E421" s="66" t="s">
        <v>803</v>
      </c>
      <c r="F421" s="24">
        <v>1778.33</v>
      </c>
      <c r="G421" s="25">
        <v>1</v>
      </c>
      <c r="H421" s="17">
        <f t="shared" si="46"/>
        <v>1778.33</v>
      </c>
      <c r="J421" s="23">
        <f t="shared" si="47"/>
        <v>413</v>
      </c>
      <c r="K421" s="18" t="str">
        <f t="shared" si="47"/>
        <v>Якорь стартера 402 дв. мал. БАТЭ</v>
      </c>
      <c r="L421" s="19" t="str">
        <f t="shared" si="47"/>
        <v xml:space="preserve">42.3708200               </v>
      </c>
      <c r="M421" s="20" t="str">
        <f t="shared" si="45"/>
        <v>шт</v>
      </c>
      <c r="N421" s="21">
        <f t="shared" si="45"/>
        <v>1778.33</v>
      </c>
      <c r="O421" s="22"/>
      <c r="P421" s="20">
        <v>1</v>
      </c>
      <c r="Q421" s="10">
        <f t="shared" si="48"/>
        <v>0</v>
      </c>
    </row>
    <row r="422" spans="2:17" ht="30" x14ac:dyDescent="0.25">
      <c r="B422" s="16">
        <f t="shared" si="44"/>
        <v>414</v>
      </c>
      <c r="C422" s="63" t="s">
        <v>419</v>
      </c>
      <c r="D422" s="64" t="s">
        <v>802</v>
      </c>
      <c r="E422" s="66" t="s">
        <v>803</v>
      </c>
      <c r="F422" s="24">
        <v>3840.83</v>
      </c>
      <c r="G422" s="25">
        <v>1</v>
      </c>
      <c r="H422" s="17">
        <f t="shared" si="46"/>
        <v>3840.83</v>
      </c>
      <c r="J422" s="23">
        <f t="shared" si="47"/>
        <v>414</v>
      </c>
      <c r="K422" s="18" t="str">
        <f t="shared" si="47"/>
        <v>Тент УАЗ 39094 н/о черный</v>
      </c>
      <c r="L422" s="19" t="str">
        <f t="shared" si="47"/>
        <v xml:space="preserve">39094-8508020            </v>
      </c>
      <c r="M422" s="20" t="str">
        <f t="shared" si="45"/>
        <v>шт</v>
      </c>
      <c r="N422" s="21">
        <f t="shared" si="45"/>
        <v>3840.83</v>
      </c>
      <c r="O422" s="22"/>
      <c r="P422" s="20">
        <v>1</v>
      </c>
      <c r="Q422" s="10">
        <f t="shared" si="48"/>
        <v>0</v>
      </c>
    </row>
    <row r="423" spans="2:17" ht="15.75" thickBot="1" x14ac:dyDescent="0.3">
      <c r="B423" s="26"/>
      <c r="C423" s="26"/>
      <c r="D423" s="26"/>
      <c r="E423" s="26"/>
      <c r="F423" s="26"/>
      <c r="G423" s="26"/>
      <c r="H423" s="31">
        <f>SUM(H9:H422)</f>
        <v>642747.37999999977</v>
      </c>
      <c r="J423" s="33"/>
      <c r="K423" s="34"/>
      <c r="L423" s="32"/>
      <c r="M423" s="35"/>
      <c r="N423" s="37"/>
      <c r="O423" s="38"/>
      <c r="P423" s="35"/>
      <c r="Q423" s="36">
        <f>SUM(Q9:Q422)</f>
        <v>0</v>
      </c>
    </row>
    <row r="424" spans="2:17" ht="15.75" thickBot="1" x14ac:dyDescent="0.3">
      <c r="B424" s="61" t="s">
        <v>22</v>
      </c>
      <c r="C424" s="62"/>
      <c r="D424" s="62"/>
      <c r="E424" s="62"/>
      <c r="F424" s="62"/>
      <c r="G424" s="62"/>
      <c r="H424" s="29">
        <f>H423</f>
        <v>642747.37999999977</v>
      </c>
      <c r="J424" s="58" t="s">
        <v>6</v>
      </c>
      <c r="K424" s="59"/>
      <c r="L424" s="59"/>
      <c r="M424" s="59"/>
      <c r="N424" s="59"/>
      <c r="O424" s="59"/>
      <c r="P424" s="60"/>
      <c r="Q424" s="39">
        <f>Q423</f>
        <v>0</v>
      </c>
    </row>
    <row r="425" spans="2:17" x14ac:dyDescent="0.25">
      <c r="B425" s="56" t="s">
        <v>17</v>
      </c>
      <c r="C425" s="57"/>
      <c r="D425" s="57"/>
      <c r="E425" s="57"/>
      <c r="F425" s="57"/>
      <c r="G425" s="30">
        <v>0.2</v>
      </c>
      <c r="H425" s="27">
        <v>128549.49</v>
      </c>
      <c r="J425" s="56" t="s">
        <v>17</v>
      </c>
      <c r="K425" s="57"/>
      <c r="L425" s="57"/>
      <c r="M425" s="57"/>
      <c r="N425" s="57"/>
      <c r="O425" s="57"/>
      <c r="P425" s="42">
        <v>0.2</v>
      </c>
      <c r="Q425" s="40">
        <v>0</v>
      </c>
    </row>
    <row r="426" spans="2:17" ht="15.75" thickBot="1" x14ac:dyDescent="0.3">
      <c r="B426" s="53" t="s">
        <v>7</v>
      </c>
      <c r="C426" s="54"/>
      <c r="D426" s="54"/>
      <c r="E426" s="54"/>
      <c r="F426" s="54"/>
      <c r="G426" s="54"/>
      <c r="H426" s="28">
        <v>771296.87</v>
      </c>
      <c r="J426" s="53" t="s">
        <v>7</v>
      </c>
      <c r="K426" s="54"/>
      <c r="L426" s="54"/>
      <c r="M426" s="54"/>
      <c r="N426" s="54"/>
      <c r="O426" s="54"/>
      <c r="P426" s="55"/>
      <c r="Q426" s="41">
        <v>0</v>
      </c>
    </row>
  </sheetData>
  <mergeCells count="11">
    <mergeCell ref="J426:P426"/>
    <mergeCell ref="J425:O425"/>
    <mergeCell ref="J424:P424"/>
    <mergeCell ref="B424:G424"/>
    <mergeCell ref="B426:G426"/>
    <mergeCell ref="B425:F425"/>
    <mergeCell ref="B1:Q1"/>
    <mergeCell ref="B3:F3"/>
    <mergeCell ref="B4:H4"/>
    <mergeCell ref="B7:H7"/>
    <mergeCell ref="J7:Q7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Николаева Маргарита Евгеньевна</cp:lastModifiedBy>
  <cp:lastPrinted>2019-03-06T05:25:35Z</cp:lastPrinted>
  <dcterms:created xsi:type="dcterms:W3CDTF">2018-05-22T01:14:50Z</dcterms:created>
  <dcterms:modified xsi:type="dcterms:W3CDTF">2019-03-25T02:43:40Z</dcterms:modified>
</cp:coreProperties>
</file>