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20" windowWidth="16815" windowHeight="69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0" i="1"/>
  <c r="G12" i="1" l="1"/>
  <c r="O11" i="1"/>
  <c r="P11" i="1" s="1"/>
  <c r="M11" i="1"/>
  <c r="L11" i="1"/>
  <c r="J11" i="1"/>
  <c r="O10" i="1" l="1"/>
  <c r="P10" i="1" s="1"/>
  <c r="P12" i="1" s="1"/>
  <c r="M10" i="1"/>
  <c r="L10" i="1"/>
  <c r="J10" i="1"/>
  <c r="I11" i="1"/>
  <c r="I10" i="1"/>
  <c r="P13" i="1" l="1"/>
  <c r="P14" i="1" s="1"/>
  <c r="G13" i="1" l="1"/>
  <c r="G14" i="1" s="1"/>
</calcChain>
</file>

<file path=xl/sharedStrings.xml><?xml version="1.0" encoding="utf-8"?>
<sst xmlns="http://schemas.openxmlformats.org/spreadsheetml/2006/main" count="31" uniqueCount="23">
  <si>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</si>
  <si>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</si>
  <si>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</si>
  <si>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</si>
  <si>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</si>
  <si>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</si>
  <si>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</si>
  <si>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</si>
  <si>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</si>
  <si>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</si>
  <si>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</si>
  <si>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</si>
  <si>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</si>
  <si>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</si>
  <si>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</si>
  <si>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</si>
  <si>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</si>
  <si>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</si>
  <si>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>Структура НМЦ</t>
  </si>
  <si>
    <t>Камера дугогасительная к С-35, 5СЯ.740.169</t>
  </si>
  <si>
    <t>Ввод конденсаторный к С-35М-630, 5БП.516.310</t>
  </si>
  <si>
    <t>Запасные части к выключателям</t>
  </si>
  <si>
    <t>филиал АО "ДРСК" "Приморские электрические сети"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</si>
</sst>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i/>
      <sz val="12"/>
      <name val="Calibri"/>
      <family val="2"/>
      <charset val="204"/>
      <scheme val="minor"/>
    </font>
    <font>
      <sz val="8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</borders>
  <cellStyleXfs count="2">
    <xf numFmtId="0" fontId="0" fillId="0" borderId="0"/>
    <xf numFmtId="0" fontId="12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2" fillId="4" borderId="21" xfId="0" applyNumberFormat="1" applyFont="1" applyFill="1" applyBorder="1" applyAlignment="1">
      <alignment horizontal="center" vertical="top" wrapText="1"/>
    </xf>
    <xf numFmtId="4" fontId="2" fillId="4" borderId="20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 vertical="center" wrapText="1"/>
    </xf>
    <xf numFmtId="9" fontId="7" fillId="2" borderId="22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3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3" xfId="0" applyNumberFormat="1" applyFont="1" applyFill="1" applyBorder="1" applyAlignment="1" applyProtection="1">
      <alignment horizontal="left" vertical="top" wrapText="1"/>
      <protection locked="0"/>
    </xf>
    <xf numFmtId="4" fontId="10" fillId="0" borderId="28" xfId="0" applyNumberFormat="1" applyFont="1" applyBorder="1" applyAlignment="1">
      <alignment horizontal="center" vertical="center" wrapText="1"/>
    </xf>
    <xf numFmtId="4" fontId="10" fillId="0" borderId="29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/>
    </xf>
    <xf numFmtId="4" fontId="7" fillId="2" borderId="31" xfId="0" applyNumberFormat="1" applyFont="1" applyFill="1" applyBorder="1" applyAlignment="1" applyProtection="1">
      <alignment horizontal="center" vertical="top" wrapText="1"/>
      <protection locked="0"/>
    </xf>
    <xf numFmtId="0" fontId="4" fillId="6" borderId="24" xfId="0" applyFont="1" applyFill="1" applyBorder="1" applyAlignment="1">
      <alignment horizontal="center"/>
    </xf>
    <xf numFmtId="49" fontId="2" fillId="6" borderId="11" xfId="0" applyNumberFormat="1" applyFont="1" applyFill="1" applyBorder="1" applyAlignment="1">
      <alignment horizontal="left" vertical="top" wrapText="1"/>
    </xf>
    <xf numFmtId="49" fontId="7" fillId="2" borderId="31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0" fontId="0" fillId="0" borderId="27" xfId="0" applyNumberFormat="1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top" wrapText="1"/>
    </xf>
    <xf numFmtId="4" fontId="1" fillId="4" borderId="37" xfId="0" applyNumberFormat="1" applyFont="1" applyFill="1" applyBorder="1" applyAlignment="1">
      <alignment horizontal="center" vertical="center" wrapText="1"/>
    </xf>
    <xf numFmtId="4" fontId="2" fillId="6" borderId="27" xfId="0" applyNumberFormat="1" applyFont="1" applyFill="1" applyBorder="1" applyAlignment="1">
      <alignment horizontal="center" vertical="top" wrapText="1"/>
    </xf>
    <xf numFmtId="3" fontId="2" fillId="6" borderId="39" xfId="0" applyNumberFormat="1" applyFont="1" applyFill="1" applyBorder="1" applyAlignment="1">
      <alignment horizontal="center" vertical="top" wrapText="1"/>
    </xf>
    <xf numFmtId="0" fontId="13" fillId="0" borderId="26" xfId="1" applyNumberFormat="1" applyFont="1" applyBorder="1" applyAlignment="1">
      <alignment horizontal="left" vertical="center" wrapText="1"/>
    </xf>
    <xf numFmtId="1" fontId="13" fillId="0" borderId="26" xfId="1" applyNumberFormat="1" applyFont="1" applyBorder="1" applyAlignment="1">
      <alignment horizontal="center" vertical="center"/>
    </xf>
    <xf numFmtId="4" fontId="7" fillId="6" borderId="2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8" fillId="4" borderId="38" xfId="0" applyNumberFormat="1" applyFont="1" applyFill="1" applyBorder="1" applyAlignment="1" applyProtection="1">
      <alignment horizontal="right" vertical="center" wrapText="1"/>
    </xf>
    <xf numFmtId="4" fontId="8" fillId="4" borderId="36" xfId="0" applyNumberFormat="1" applyFont="1" applyFill="1" applyBorder="1" applyAlignment="1" applyProtection="1">
      <alignment horizontal="right" vertical="center" wrapText="1"/>
    </xf>
    <xf numFmtId="4" fontId="8" fillId="4" borderId="35" xfId="0" applyNumberFormat="1" applyFont="1" applyFill="1" applyBorder="1" applyAlignment="1" applyProtection="1">
      <alignment horizontal="right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2" xfId="0" applyNumberFormat="1" applyFont="1" applyFill="1" applyBorder="1" applyAlignment="1" applyProtection="1">
      <alignment horizontal="right" vertical="top" wrapText="1"/>
    </xf>
    <xf numFmtId="0" fontId="11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5" fillId="3" borderId="13" xfId="0" applyFont="1" applyFill="1" applyBorder="1" applyAlignment="1">
      <alignment horizontal="center" vertical="center" wrapText="1"/>
    </xf>
    <xf numFmtId="0" fontId="1" fillId="7" borderId="32" xfId="0" applyFont="1" applyFill="1" applyBorder="1" applyAlignment="1">
      <alignment horizontal="center"/>
    </xf>
    <xf numFmtId="0" fontId="1" fillId="7" borderId="33" xfId="0" applyFont="1" applyFill="1" applyBorder="1" applyAlignment="1">
      <alignment horizontal="center"/>
    </xf>
    <xf numFmtId="0" fontId="1" fillId="7" borderId="34" xfId="0" applyFont="1" applyFill="1" applyBorder="1" applyAlignment="1">
      <alignment horizontal="center"/>
    </xf>
  </cellXfs>
  <cellStyles count="2">
    <cellStyle name="Обычный" xfId="0" builtinId="0"/>
    <cellStyle name="Обычный_Структура НМЦ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7"/>
  <sheetViews>
    <sheetView tabSelected="1" zoomScaleNormal="100" workbookViewId="0">
      <selection activeCell="G16" sqref="G16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9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7" t="s">
        <v>18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8" t="s">
        <v>11</v>
      </c>
      <c r="C3" s="39"/>
      <c r="D3" s="39"/>
      <c r="E3" s="40"/>
      <c r="F3" s="17">
        <v>1647800</v>
      </c>
      <c r="G3" s="15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7" t="s">
        <v>21</v>
      </c>
      <c r="C4" s="47"/>
      <c r="D4" s="47"/>
      <c r="E4" s="47"/>
      <c r="F4" s="47"/>
      <c r="G4" s="4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8" t="s">
        <v>12</v>
      </c>
      <c r="C7" s="40"/>
      <c r="D7" s="49"/>
      <c r="E7" s="49"/>
      <c r="F7" s="50"/>
      <c r="G7" s="51"/>
      <c r="H7" s="5"/>
      <c r="I7" s="38" t="s">
        <v>3</v>
      </c>
      <c r="J7" s="39"/>
      <c r="K7" s="39"/>
      <c r="L7" s="39"/>
      <c r="M7" s="39"/>
      <c r="N7" s="39"/>
      <c r="O7" s="39"/>
      <c r="P7" s="54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30"/>
      <c r="I8" s="7" t="s">
        <v>4</v>
      </c>
      <c r="J8" s="8" t="s">
        <v>1</v>
      </c>
      <c r="K8" s="9" t="s">
        <v>13</v>
      </c>
      <c r="L8" s="8" t="s">
        <v>8</v>
      </c>
      <c r="M8" s="9" t="s">
        <v>9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thickBot="1" x14ac:dyDescent="0.3">
      <c r="A9" s="6"/>
      <c r="B9" s="55" t="s">
        <v>22</v>
      </c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7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22">
        <v>1</v>
      </c>
      <c r="C10" s="34" t="s">
        <v>20</v>
      </c>
      <c r="D10" s="29" t="s">
        <v>17</v>
      </c>
      <c r="E10" s="20">
        <v>51156.9</v>
      </c>
      <c r="F10" s="35">
        <v>32</v>
      </c>
      <c r="G10" s="36">
        <f>F10*E10</f>
        <v>1637020.8</v>
      </c>
      <c r="H10" s="1"/>
      <c r="I10" s="24">
        <f>B10</f>
        <v>1</v>
      </c>
      <c r="J10" s="25" t="str">
        <f t="shared" ref="J10:J11" si="0">C10</f>
        <v>Ввод конденсаторный к С-35М-630, 5БП.516.310</v>
      </c>
      <c r="K10" s="26"/>
      <c r="L10" s="27" t="str">
        <f>D10</f>
        <v>шт</v>
      </c>
      <c r="M10" s="28">
        <f>E10</f>
        <v>51156.9</v>
      </c>
      <c r="N10" s="23"/>
      <c r="O10" s="33">
        <f>F10</f>
        <v>32</v>
      </c>
      <c r="P10" s="3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6.25" thickBot="1" x14ac:dyDescent="0.3">
      <c r="A11" s="6"/>
      <c r="B11" s="11">
        <v>2</v>
      </c>
      <c r="C11" s="34" t="s">
        <v>19</v>
      </c>
      <c r="D11" s="29" t="s">
        <v>17</v>
      </c>
      <c r="E11" s="21">
        <v>10779.2</v>
      </c>
      <c r="F11" s="35">
        <v>1</v>
      </c>
      <c r="G11" s="36">
        <f>F11*E11</f>
        <v>10779.2</v>
      </c>
      <c r="H11" s="1"/>
      <c r="I11" s="14">
        <f>B11</f>
        <v>2</v>
      </c>
      <c r="J11" s="25" t="str">
        <f t="shared" si="0"/>
        <v>Камера дугогасительная к С-35, 5СЯ.740.169</v>
      </c>
      <c r="K11" s="19"/>
      <c r="L11" s="27" t="str">
        <f t="shared" ref="L11" si="1">D11</f>
        <v>шт</v>
      </c>
      <c r="M11" s="28">
        <f t="shared" ref="M11" si="2">E11</f>
        <v>10779.2</v>
      </c>
      <c r="N11" s="18"/>
      <c r="O11" s="33">
        <f t="shared" ref="O11" si="3">F11</f>
        <v>1</v>
      </c>
      <c r="P11" s="32">
        <f t="shared" ref="P11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1" customHeight="1" thickBot="1" x14ac:dyDescent="0.3">
      <c r="A12" s="6"/>
      <c r="B12" s="41" t="s">
        <v>6</v>
      </c>
      <c r="C12" s="42"/>
      <c r="D12" s="42"/>
      <c r="E12" s="42"/>
      <c r="F12" s="43"/>
      <c r="G12" s="31">
        <f>G10+G11</f>
        <v>1647800</v>
      </c>
      <c r="H12" s="1"/>
      <c r="I12" s="41" t="s">
        <v>6</v>
      </c>
      <c r="J12" s="42"/>
      <c r="K12" s="42"/>
      <c r="L12" s="42"/>
      <c r="M12" s="42"/>
      <c r="N12" s="42"/>
      <c r="O12" s="43"/>
      <c r="P12" s="31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6"/>
      <c r="B13" s="52" t="s">
        <v>16</v>
      </c>
      <c r="C13" s="53"/>
      <c r="D13" s="53"/>
      <c r="E13" s="53"/>
      <c r="F13" s="16">
        <v>0.2</v>
      </c>
      <c r="G13" s="12">
        <f>G12*F13</f>
        <v>329560</v>
      </c>
      <c r="H13" s="1"/>
      <c r="I13" s="52" t="s">
        <v>16</v>
      </c>
      <c r="J13" s="53"/>
      <c r="K13" s="53"/>
      <c r="L13" s="53"/>
      <c r="M13" s="53"/>
      <c r="N13" s="53"/>
      <c r="O13" s="16">
        <v>0.2</v>
      </c>
      <c r="P13" s="12">
        <f>P12*O13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thickBot="1" x14ac:dyDescent="0.3">
      <c r="A14" s="6"/>
      <c r="B14" s="44" t="s">
        <v>7</v>
      </c>
      <c r="C14" s="45"/>
      <c r="D14" s="45"/>
      <c r="E14" s="45"/>
      <c r="F14" s="46"/>
      <c r="G14" s="13">
        <f>G12+G13</f>
        <v>1977360</v>
      </c>
      <c r="H14" s="1"/>
      <c r="I14" s="44" t="s">
        <v>7</v>
      </c>
      <c r="J14" s="45"/>
      <c r="K14" s="45"/>
      <c r="L14" s="45"/>
      <c r="M14" s="45"/>
      <c r="N14" s="45"/>
      <c r="O14" s="46"/>
      <c r="P14" s="13">
        <f>P12+P13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3.75" customHeight="1" x14ac:dyDescent="0.25">
      <c r="B15" s="1"/>
      <c r="C15" s="1"/>
      <c r="D15" s="1"/>
      <c r="E15" s="1"/>
      <c r="F15" s="2"/>
      <c r="G15" s="2"/>
      <c r="H15" s="2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6" ht="151.5" customHeight="1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1"/>
    </row>
    <row r="17" spans="26:26" x14ac:dyDescent="0.25">
      <c r="Z17" s="1"/>
    </row>
  </sheetData>
  <mergeCells count="12">
    <mergeCell ref="B1:P1"/>
    <mergeCell ref="B3:E3"/>
    <mergeCell ref="B12:F12"/>
    <mergeCell ref="B14:F14"/>
    <mergeCell ref="B4:G4"/>
    <mergeCell ref="B7:G7"/>
    <mergeCell ref="I14:O14"/>
    <mergeCell ref="B13:E13"/>
    <mergeCell ref="I13:N13"/>
    <mergeCell ref="I7:P7"/>
    <mergeCell ref="I12:O12"/>
    <mergeCell ref="B9:P9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Верютин Владимир Андреевич</cp:lastModifiedBy>
  <cp:lastPrinted>2019-04-21T23:39:22Z</cp:lastPrinted>
  <dcterms:created xsi:type="dcterms:W3CDTF">2018-05-22T01:14:50Z</dcterms:created>
  <dcterms:modified xsi:type="dcterms:W3CDTF">2019-04-21T23:39:22Z</dcterms:modified>
</cp:coreProperties>
</file>