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G9" i="1" l="1"/>
  <c r="G10" i="1" l="1"/>
  <c r="I10" i="1" l="1"/>
  <c r="I9" i="1"/>
  <c r="M10" i="1"/>
  <c r="M9" i="1"/>
  <c r="O10" i="1"/>
  <c r="P10" i="1" s="1"/>
  <c r="O9" i="1"/>
  <c r="P9" i="1" s="1"/>
  <c r="L10" i="1"/>
  <c r="L9" i="1"/>
  <c r="J10" i="1"/>
  <c r="J9" i="1"/>
  <c r="G11" i="1" l="1"/>
  <c r="G12" i="1" s="1"/>
  <c r="G13" i="1" s="1"/>
  <c r="P11" i="1"/>
  <c r="P12" i="1" s="1"/>
  <c r="P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<sst xmlns="http://schemas.openxmlformats.org/spreadsheetml/2006/main" count="33" uniqueCount="25">
  <si>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</si>
  <si>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</si>
  <si>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</si>
  <si>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</si>
  <si>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</si>
  <si>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</si>
  <si>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</si>
  <si>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</si>
  <si>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</si>
  <si>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</si>
  <si>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</si>
  <si>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</si>
  <si>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</si>
  <si>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</si>
  <si>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</si>
  <si>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</si>
  <si>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</si>
  <si>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</si>
  <si>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</si>
  <si>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</si>
  <si>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</si>
  <si>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км.</t>
  </si>
  <si>
    <t>Проектно-изыскательские работы</t>
  </si>
  <si>
    <t>Строительно-монтажные работы</t>
  </si>
  <si>
    <t>Приложение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</si>
</sst>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I13" sqref="I13:O1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24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11</v>
      </c>
      <c r="C3" s="40"/>
      <c r="D3" s="40"/>
      <c r="E3" s="41"/>
      <c r="F3" s="37">
        <v>5418037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8" t="s">
        <v>13</v>
      </c>
      <c r="C4" s="48"/>
      <c r="D4" s="48"/>
      <c r="E4" s="48"/>
      <c r="F4" s="48"/>
      <c r="G4" s="4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9" t="s">
        <v>12</v>
      </c>
      <c r="C7" s="50"/>
      <c r="D7" s="51"/>
      <c r="E7" s="51"/>
      <c r="F7" s="52"/>
      <c r="G7" s="53"/>
      <c r="H7" s="5"/>
      <c r="I7" s="39" t="s">
        <v>3</v>
      </c>
      <c r="J7" s="40"/>
      <c r="K7" s="40"/>
      <c r="L7" s="40"/>
      <c r="M7" s="40"/>
      <c r="N7" s="40"/>
      <c r="O7" s="40"/>
      <c r="P7" s="6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31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22</v>
      </c>
      <c r="D9" s="12" t="s">
        <v>21</v>
      </c>
      <c r="E9" s="12">
        <v>143406</v>
      </c>
      <c r="F9" s="13">
        <v>1</v>
      </c>
      <c r="G9" s="33">
        <f>E9</f>
        <v>143406</v>
      </c>
      <c r="H9" s="1"/>
      <c r="I9" s="18">
        <f>B9</f>
        <v>1</v>
      </c>
      <c r="J9" s="19" t="str">
        <f>C9</f>
        <v>Проектно-изыскательские работы</v>
      </c>
      <c r="K9" s="14"/>
      <c r="L9" s="20" t="str">
        <f>D9</f>
        <v>км.</v>
      </c>
      <c r="M9" s="23">
        <f>E9</f>
        <v>143406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23</v>
      </c>
      <c r="D10" s="12" t="s">
        <v>21</v>
      </c>
      <c r="E10" s="12">
        <f>F3-E9</f>
        <v>5274631</v>
      </c>
      <c r="F10" s="13">
        <v>1</v>
      </c>
      <c r="G10" s="33">
        <f>E10</f>
        <v>5274631</v>
      </c>
      <c r="H10" s="1"/>
      <c r="I10" s="18">
        <f t="shared" ref="I10" si="0">B10</f>
        <v>2</v>
      </c>
      <c r="J10" s="19" t="str">
        <f t="shared" ref="J10" si="1">C10</f>
        <v>Строительно-монтажные работы</v>
      </c>
      <c r="K10" s="14"/>
      <c r="L10" s="20" t="str">
        <f t="shared" ref="L10" si="2">D10</f>
        <v>км.</v>
      </c>
      <c r="M10" s="23">
        <f t="shared" ref="M10" si="3">E10</f>
        <v>5274631</v>
      </c>
      <c r="N10" s="12"/>
      <c r="O10" s="20">
        <f t="shared" ref="O10" si="4">F10</f>
        <v>1</v>
      </c>
      <c r="P10" s="21">
        <f t="shared" ref="P10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2" t="s">
        <v>6</v>
      </c>
      <c r="C11" s="43"/>
      <c r="D11" s="43"/>
      <c r="E11" s="43"/>
      <c r="F11" s="44"/>
      <c r="G11" s="34">
        <f>SUM(G9:G10)</f>
        <v>5418037</v>
      </c>
      <c r="H11" s="1"/>
      <c r="I11" s="62" t="s">
        <v>6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7" t="s">
        <v>19</v>
      </c>
      <c r="C12" s="58"/>
      <c r="D12" s="58"/>
      <c r="E12" s="58"/>
      <c r="F12" s="24">
        <v>0.2</v>
      </c>
      <c r="G12" s="35">
        <f>G11*F12</f>
        <v>1083607.4000000001</v>
      </c>
      <c r="H12" s="1"/>
      <c r="I12" s="59" t="s">
        <v>19</v>
      </c>
      <c r="J12" s="58"/>
      <c r="K12" s="58"/>
      <c r="L12" s="58"/>
      <c r="M12" s="58"/>
      <c r="N12" s="58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5" t="s">
        <v>7</v>
      </c>
      <c r="C13" s="46"/>
      <c r="D13" s="46"/>
      <c r="E13" s="46"/>
      <c r="F13" s="47"/>
      <c r="G13" s="36">
        <f>G11+G12</f>
        <v>6501644.4000000004</v>
      </c>
      <c r="H13" s="1"/>
      <c r="I13" s="54" t="s">
        <v>7</v>
      </c>
      <c r="J13" s="55"/>
      <c r="K13" s="55"/>
      <c r="L13" s="55"/>
      <c r="M13" s="55"/>
      <c r="N13" s="55"/>
      <c r="O13" s="56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63" t="s">
        <v>20</v>
      </c>
      <c r="C15" s="64"/>
      <c r="D15" s="64"/>
      <c r="E15" s="64"/>
      <c r="F15" s="64"/>
      <c r="G15" s="64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60" t="s">
        <v>17</v>
      </c>
      <c r="C16" s="60"/>
      <c r="D16" s="60"/>
      <c r="E16" s="60"/>
      <c r="F16" s="60"/>
      <c r="G16" s="60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60" t="s">
        <v>18</v>
      </c>
      <c r="C17" s="60"/>
      <c r="D17" s="60"/>
      <c r="E17" s="60"/>
      <c r="F17" s="60"/>
      <c r="G17" s="6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7:G17"/>
    <mergeCell ref="I7:P7"/>
    <mergeCell ref="I11:O11"/>
    <mergeCell ref="B16:G16"/>
    <mergeCell ref="B15:G15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2019-04-01T02:53:07Z</dcterms:modified>
</cp:coreProperties>
</file>