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ao-esv.ru\ROOT\310\00 Проекты\007 Закупочная деятельность ДИТ\PCnew\2019\ПЭС\Материалы\"/>
    </mc:Choice>
  </mc:AlternateContent>
  <bookViews>
    <workbookView xWindow="0" yWindow="0" windowWidth="30720" windowHeight="12936"/>
  </bookViews>
  <sheets>
    <sheet name="Структура НМЦ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1" l="1"/>
  <c r="M61" i="1"/>
  <c r="M60" i="1"/>
  <c r="M59" i="1"/>
  <c r="M58" i="1"/>
  <c r="M57" i="1"/>
  <c r="M56" i="1"/>
  <c r="M55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8" i="1"/>
  <c r="G57" i="1" l="1"/>
  <c r="G58" i="1"/>
  <c r="G59" i="1"/>
  <c r="G60" i="1"/>
  <c r="G61" i="1"/>
  <c r="G62" i="1"/>
  <c r="G45" i="1"/>
  <c r="G46" i="1"/>
  <c r="G47" i="1"/>
  <c r="G48" i="1"/>
  <c r="G49" i="1"/>
  <c r="G50" i="1"/>
  <c r="G51" i="1"/>
  <c r="G52" i="1"/>
  <c r="G53" i="1"/>
  <c r="G54" i="1"/>
  <c r="G55" i="1"/>
  <c r="G56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0" i="1"/>
  <c r="G21" i="1"/>
  <c r="G22" i="1"/>
  <c r="G23" i="1"/>
  <c r="G24" i="1"/>
  <c r="G25" i="1"/>
  <c r="G26" i="1"/>
  <c r="G27" i="1"/>
  <c r="G28" i="1"/>
  <c r="G29" i="1"/>
  <c r="G30" i="1"/>
  <c r="G9" i="1"/>
  <c r="G10" i="1"/>
  <c r="G11" i="1"/>
  <c r="G12" i="1"/>
  <c r="G13" i="1"/>
  <c r="G14" i="1"/>
  <c r="G15" i="1"/>
  <c r="G16" i="1"/>
  <c r="G17" i="1"/>
  <c r="G18" i="1"/>
  <c r="G19" i="1"/>
  <c r="G8" i="1"/>
  <c r="P21" i="1" l="1"/>
  <c r="L21" i="1"/>
  <c r="I21" i="1"/>
  <c r="P61" i="1"/>
  <c r="O61" i="1"/>
  <c r="L61" i="1"/>
  <c r="I61" i="1"/>
  <c r="P60" i="1"/>
  <c r="L60" i="1"/>
  <c r="O60" i="1"/>
  <c r="O59" i="1"/>
  <c r="P59" i="1" s="1"/>
  <c r="I60" i="1"/>
  <c r="L59" i="1"/>
  <c r="I59" i="1"/>
  <c r="O17" i="1" l="1"/>
  <c r="P17" i="1" s="1"/>
  <c r="O18" i="1"/>
  <c r="P18" i="1" s="1"/>
  <c r="O19" i="1"/>
  <c r="P19" i="1" s="1"/>
  <c r="O20" i="1"/>
  <c r="P20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62" i="1"/>
  <c r="P62" i="1" s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62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2" i="1"/>
  <c r="O16" i="1" l="1"/>
  <c r="P16" i="1" s="1"/>
  <c r="L16" i="1"/>
  <c r="I16" i="1"/>
  <c r="O15" i="1"/>
  <c r="P15" i="1" s="1"/>
  <c r="L15" i="1"/>
  <c r="I15" i="1"/>
  <c r="O14" i="1"/>
  <c r="P14" i="1" s="1"/>
  <c r="L14" i="1"/>
  <c r="I14" i="1"/>
  <c r="O13" i="1"/>
  <c r="P13" i="1" s="1"/>
  <c r="L13" i="1"/>
  <c r="I13" i="1"/>
  <c r="O12" i="1"/>
  <c r="P12" i="1" s="1"/>
  <c r="L12" i="1"/>
  <c r="I12" i="1"/>
  <c r="O11" i="1"/>
  <c r="P11" i="1" s="1"/>
  <c r="L11" i="1"/>
  <c r="I11" i="1"/>
  <c r="O10" i="1"/>
  <c r="P10" i="1" s="1"/>
  <c r="L10" i="1"/>
  <c r="I10" i="1"/>
  <c r="O9" i="1"/>
  <c r="P9" i="1" s="1"/>
  <c r="L9" i="1"/>
  <c r="I9" i="1"/>
  <c r="O8" i="1"/>
  <c r="P8" i="1" s="1"/>
  <c r="L8" i="1"/>
  <c r="I8" i="1"/>
  <c r="P63" i="1" l="1"/>
  <c r="G63" i="1"/>
  <c r="G64" i="1" l="1"/>
  <c r="G65" i="1" s="1"/>
  <c r="P64" i="1"/>
  <c r="P65" i="1" s="1"/>
</calcChain>
</file>

<file path=xl/sharedStrings.xml><?xml version="1.0" encoding="utf-8"?>
<sst xmlns="http://schemas.openxmlformats.org/spreadsheetml/2006/main" count="190" uniqueCount="74">
  <si>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</si>
  <si>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</si>
  <si>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</si>
  <si>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</si>
  <si>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</si>
  <si>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</si>
  <si>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</si>
  <si>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</si>
  <si>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</si>
  <si>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</si>
  <si>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</si>
  <si>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</si>
  <si>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</si>
  <si>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</si>
  <si>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</si>
  <si>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</si>
  <si>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</si>
  <si>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</si>
  <si>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</si>
  <si>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ПЭВМ HP 290G2MT / 282290G4 / PDCold5400372400MHz2C54W / 4GB / 500GB HDD / W10p64 / DVD-WR / 1yw / kbd / USBmouse / Sea and Rail (3ZD03EA) + HP 4GB DDR4-2666 DIMM (3TK85AA) + гарантийный пакет HP 5y NBD Desktop Only HW Supp (U7925E)</t>
  </si>
  <si>
    <t>Оперативная память Kingston DDR4 8GB (PC4-21300) 2666MHz CL19 SR x8 (KVR26N19S8/8) или аналог</t>
  </si>
  <si>
    <t>Оперативная память Kingston 4GB 1600MHz DDR3 CL10 DIMM HyperX FURY Black Series (HX316C10FB/4) или аналог</t>
  </si>
  <si>
    <t>БП FSP PNR 500W (ATX v2.2, Active PFC, 120mm Fan, 20+4+4 pin, 3xSATA, PCI-E, OEM) [ATX-500PNR-I] или аналог</t>
  </si>
  <si>
    <t>Видеокарта ASUS GT710-SL-2GD5-BRK (90YV0AL3-M0NA00) или аналог</t>
  </si>
  <si>
    <t>Жесткий диск HDD SATA Seagate 500Gb ST500DM009 или аналог</t>
  </si>
  <si>
    <t>Жесткий диск SATA-3 2Tb WD Black 7200rpm [WD2003FZEX] Cache 64MB или аналог.</t>
  </si>
  <si>
    <t>Жесткий диск 1Tb Seagate ST1000NM0008 Enterprise Capacity [7200rpm, 128Mb] или аналог.</t>
  </si>
  <si>
    <t>Мышь проводная Logitech B100 [800 dpi, светодиодная, USB, кнопки - 3, черный] или аналог</t>
  </si>
  <si>
    <t>Клавиатура Sven Standart 303 черная или аналог</t>
  </si>
  <si>
    <t>23.8" Монитор Dell S2419NH (2419-2316) черный или аналог</t>
  </si>
  <si>
    <t>МФУ Kyocera ECOSYS M3145dn или аналог</t>
  </si>
  <si>
    <t>Принтер Kyocera ECOSYS P3045dn (A4, 45 стр/мин, 1200 dpi, 512Mb, дуплекс, USB 2.0, Network) или аналог</t>
  </si>
  <si>
    <t xml:space="preserve">ИБП APC Back-Up 750VA (резервный, 750 ВА) BC-750RS </t>
  </si>
  <si>
    <t xml:space="preserve">Колонки Genius SP-U120 </t>
  </si>
  <si>
    <t>Аккумулятор CSB (GP1272) 12V 7.5Ah., 7.2Ah, 7Ah. F1, F2</t>
  </si>
  <si>
    <t xml:space="preserve">Аккумулятор CSB (GP 12120) 12v 12Ah </t>
  </si>
  <si>
    <t xml:space="preserve">Аккумулятор CSB HRL1234W </t>
  </si>
  <si>
    <t xml:space="preserve">Аккумулятор CSB HRL1223W </t>
  </si>
  <si>
    <t xml:space="preserve">Аккумулятор CSB EVX 12170 </t>
  </si>
  <si>
    <t>Батарея GP Ultra Alkaline 15AU LR6 AA (4шт) или аналог</t>
  </si>
  <si>
    <t>Батарея GP Ultra Alkaline 24AU LR03 AAA (4шт</t>
  </si>
  <si>
    <t xml:space="preserve">Батарея Duracell DL2032 CR2032 (1шт) </t>
  </si>
  <si>
    <t xml:space="preserve">Батарея GP Super Alkaline 1604A 6LR61 9V 550mAh (1шт) </t>
  </si>
  <si>
    <t xml:space="preserve">ADSL модем ADSL2+ TP-LINK TD-W8901N </t>
  </si>
  <si>
    <t xml:space="preserve">D-Link DGS-1008A неуправляемый коммутатор с 8 портами 10/100/1000Base-T и функцией энергосбережения  </t>
  </si>
  <si>
    <t xml:space="preserve">Комммутатор Eltex MES1124MB,24 порта 10/100 Base-T,4 порта 10/100/1000 Base-T/1000Base-X (SFP),L2, 220V AC, 12V DC (c грозозащитой и АКБ) </t>
  </si>
  <si>
    <t xml:space="preserve">Mikrotik MikroTik RB760iGS PoE-маршрутизатор 2 ядра (880 МГц), 5х 1G RJ45, SFP, USB, MicroSD, раздача PoE (HEX S; RB760iGS) </t>
  </si>
  <si>
    <t xml:space="preserve">Mikrotik RB3011UiAS-RM 1U rackmount, 10xGigabit Ethernet, USB 3.0, LCD, PoE out on port 10, 2x1.4GHz CPU, 1GB RAM, RouterOS L5 </t>
  </si>
  <si>
    <t xml:space="preserve">Флеш накопитель Transcend 16Gb Jetflash 700 TS16GJF700 USB3.0 черный </t>
  </si>
  <si>
    <t xml:space="preserve">Флеш накопитель Transcend 64Gb Jetflash 700 TS64GJF700 USB3.0 черный </t>
  </si>
  <si>
    <t>Диск CD-R 700 Mb Cake Box 100 шт. (Verbatim) 52x</t>
  </si>
  <si>
    <t xml:space="preserve">Диск DVD+R 4.7Gb Cake Box 100 шт. (Verbatim) 16x </t>
  </si>
  <si>
    <t>Баллон со сжатым воздухом Fellowes FS-99749 350 мл. или аналог</t>
  </si>
  <si>
    <t>Термопаста Arctic Cooling MX-4 [8.5 Вт/мК, термопаста] 4г</t>
  </si>
  <si>
    <t xml:space="preserve">Термопаста Arctic Cooling MX-2 [5.6 Вт/мК, термопаста] 65г </t>
  </si>
  <si>
    <t xml:space="preserve">Вентилятор DEEPCOOL Xfan80 </t>
  </si>
  <si>
    <t xml:space="preserve">Кулер DEEPCOOL Theta 16 PWM </t>
  </si>
  <si>
    <t xml:space="preserve">Кулер Deepcool XFAN 120 120x120x25mm </t>
  </si>
  <si>
    <t xml:space="preserve">Кабель Buro USB A(m) USB B(m) 1.8м ферритовые кольца </t>
  </si>
  <si>
    <t xml:space="preserve">Кабель USB A(m) USB B(m) 3м ферритовые кольца </t>
  </si>
  <si>
    <t xml:space="preserve">Кабель-удлинитель Buro USB2.0-AM/AF-3 USB A(m) USB A(f) 3м </t>
  </si>
  <si>
    <t>Сетевой фильтр Defender DFS 153  3.0 м 6 розеток</t>
  </si>
  <si>
    <t>Чистящие салфетки Defender Optima CLN 30320 (для экранов) 100 шт</t>
  </si>
  <si>
    <t xml:space="preserve">Твердотельный накопитель SSD Samsung 860 Pro -  256 ГБ (MZ-76P256BW) </t>
  </si>
  <si>
    <t xml:space="preserve">Siemon 9C5L4-E2 (305 м) Кабель витая пара, неэкранированная U/UTP, категория 5е, 4 пары (24 AWG), одножильный (solid), LSOH-1 (IEC 60332-1), -20°C - +60°C, фиолетовый (коробка) </t>
  </si>
  <si>
    <t xml:space="preserve">Патч-корд Hyperline PC-LPM-UTP-RJ45-RJ45-C5e-0.5M-LSZH-BL Патч-корд U/UTP, Cat.5e, LSZH, 0.5 м, синий </t>
  </si>
  <si>
    <t xml:space="preserve">Патч-корд Hyperline PC-LPM-UTP-RJ45-RJ45-C5e-0.5M-LSZH-GN Патч-корд U/UTP, Cat.5e, LSZH, 0.5 м, зеленый </t>
  </si>
  <si>
    <t xml:space="preserve">Патч-корд Hyperline PC-LPM-UTP-RJ45-RJ45-C5e-1.5M-LSZH-RD Патч-корд U/UTP, Cat.5е, LSZH, 1.5 м, красный </t>
  </si>
  <si>
    <t>Патч-корд Hyperline PC-LPM-UTP-RJ45-RJ45-C5e-1.5M-LSZH-YL Патч-корд U/UTP, Cat.5е, LSZH, 1.5 м, желтый</t>
  </si>
  <si>
    <t>Патч-корд Hyperline PC-LPM-UTP-RJ45-RJ45-C5e-3M-LSZH-GN Патч-корд U/UTP, Cat.5е, LSZH, 3 м, зеленый</t>
  </si>
  <si>
    <t xml:space="preserve">Патч-корд Hyperline PC-LPM-UTP-RJ45-RJ45-C5e-5M-LSZH-BL Патч-корд U/UTP, Cat.5е, LSZH, 5 м, синий </t>
  </si>
  <si>
    <t>Микрофон Defender MIC-111</t>
  </si>
  <si>
    <t xml:space="preserve">Наушники Panasonic накладные закрытые 10-27000Гц 2м. (RP-HT161E-K) </t>
  </si>
  <si>
    <t xml:space="preserve">Тонер-картридж TK-3160 12 500 стр. для P3045dn/P3050dn/P3055dn/P3060dn/M3145dn/M3645dn
Оригинальный картридж.
Совместимость с Kyocera P3045DN, M3145DN, условие не лишения официальной гарантии производителя.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</si>
</sst>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4" fontId="7" fillId="2" borderId="13" xfId="0" applyNumberFormat="1" applyFont="1" applyFill="1" applyBorder="1" applyAlignment="1" applyProtection="1">
      <alignment horizontal="center" vertical="top" wrapText="1"/>
      <protection locked="0"/>
    </xf>
    <xf numFmtId="0" fontId="1" fillId="4" borderId="27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9" fontId="7" fillId="2" borderId="29" xfId="0" applyNumberFormat="1" applyFont="1" applyFill="1" applyBorder="1" applyAlignment="1" applyProtection="1">
      <alignment horizontal="left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center" wrapText="1"/>
    </xf>
    <xf numFmtId="3" fontId="2" fillId="5" borderId="25" xfId="0" applyNumberFormat="1" applyFont="1" applyFill="1" applyBorder="1" applyAlignment="1">
      <alignment horizontal="center" vertical="top" wrapText="1"/>
    </xf>
    <xf numFmtId="4" fontId="7" fillId="2" borderId="25" xfId="0" applyNumberFormat="1" applyFont="1" applyFill="1" applyBorder="1" applyAlignment="1" applyProtection="1">
      <alignment horizontal="center" vertical="top" wrapText="1"/>
      <protection locked="0"/>
    </xf>
    <xf numFmtId="4" fontId="11" fillId="5" borderId="8" xfId="0" applyNumberFormat="1" applyFont="1" applyFill="1" applyBorder="1" applyAlignment="1" applyProtection="1">
      <alignment horizontal="center" vertical="top" wrapText="1"/>
    </xf>
    <xf numFmtId="4" fontId="11" fillId="5" borderId="25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12" fillId="0" borderId="25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vertical="top" wrapText="1"/>
    </xf>
    <xf numFmtId="0" fontId="12" fillId="0" borderId="25" xfId="0" applyNumberFormat="1" applyFont="1" applyFill="1" applyBorder="1" applyAlignment="1">
      <alignment wrapText="1"/>
    </xf>
    <xf numFmtId="0" fontId="12" fillId="0" borderId="25" xfId="0" applyFont="1" applyFill="1" applyBorder="1" applyAlignment="1">
      <alignment wrapText="1"/>
    </xf>
    <xf numFmtId="0" fontId="12" fillId="0" borderId="25" xfId="0" applyFont="1" applyFill="1" applyBorder="1" applyAlignment="1">
      <alignment vertical="center" wrapText="1"/>
    </xf>
    <xf numFmtId="4" fontId="11" fillId="6" borderId="8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tabSelected="1" zoomScale="90" zoomScaleNormal="90" workbookViewId="0">
      <selection activeCell="B1" sqref="B1:P1"/>
    </sheetView>
  </sheetViews>
  <sheetFormatPr defaultRowHeight="14.4" x14ac:dyDescent="0.3"/>
  <cols>
    <col min="1" max="1" width="4.5546875" customWidth="1"/>
    <col min="2" max="2" width="9.109375" customWidth="1"/>
    <col min="3" max="3" width="53.5546875" style="30" customWidth="1"/>
    <col min="4" max="4" width="7.109375" customWidth="1"/>
    <col min="5" max="5" width="17.109375" customWidth="1"/>
    <col min="6" max="6" width="17.44140625" customWidth="1"/>
    <col min="7" max="7" width="22.88671875" customWidth="1"/>
    <col min="8" max="8" width="11.44140625" bestFit="1" customWidth="1"/>
    <col min="10" max="10" width="55" style="30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2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3" t="s">
        <v>12</v>
      </c>
      <c r="C3" s="34"/>
      <c r="D3" s="34"/>
      <c r="E3" s="35"/>
      <c r="F3" s="17">
        <v>1839830.51</v>
      </c>
      <c r="G3" s="15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2" t="s">
        <v>13</v>
      </c>
      <c r="C6" s="35"/>
      <c r="D6" s="43"/>
      <c r="E6" s="43"/>
      <c r="F6" s="44"/>
      <c r="G6" s="45"/>
      <c r="H6" s="3"/>
      <c r="I6" s="33" t="s">
        <v>4</v>
      </c>
      <c r="J6" s="34"/>
      <c r="K6" s="34"/>
      <c r="L6" s="34"/>
      <c r="M6" s="34"/>
      <c r="N6" s="34"/>
      <c r="O6" s="34"/>
      <c r="P6" s="4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5" t="s">
        <v>5</v>
      </c>
      <c r="C7" s="20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15</v>
      </c>
      <c r="L7" s="20" t="s">
        <v>9</v>
      </c>
      <c r="M7" s="25" t="s">
        <v>10</v>
      </c>
      <c r="N7" s="25" t="s">
        <v>16</v>
      </c>
      <c r="O7" s="25" t="s">
        <v>6</v>
      </c>
      <c r="P7" s="8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6.75" customHeight="1" x14ac:dyDescent="0.3">
      <c r="A8" s="4"/>
      <c r="B8" s="18">
        <v>1</v>
      </c>
      <c r="C8" s="49" t="s">
        <v>19</v>
      </c>
      <c r="D8" s="19" t="s">
        <v>14</v>
      </c>
      <c r="E8" s="28">
        <v>34455.83</v>
      </c>
      <c r="F8" s="9">
        <v>1</v>
      </c>
      <c r="G8" s="14">
        <f>E8*F8</f>
        <v>34455.83</v>
      </c>
      <c r="H8" s="21"/>
      <c r="I8" s="13">
        <f>B8</f>
        <v>1</v>
      </c>
      <c r="J8" s="49" t="s">
        <v>19</v>
      </c>
      <c r="K8" s="22"/>
      <c r="L8" s="26" t="str">
        <f>D8</f>
        <v>шт.</v>
      </c>
      <c r="M8" s="29">
        <f>E8</f>
        <v>34455.83</v>
      </c>
      <c r="N8" s="27"/>
      <c r="O8" s="26">
        <f>F8</f>
        <v>1</v>
      </c>
      <c r="P8" s="24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" customHeight="1" x14ac:dyDescent="0.3">
      <c r="A9" s="4"/>
      <c r="B9" s="18">
        <v>2</v>
      </c>
      <c r="C9" s="51" t="s">
        <v>20</v>
      </c>
      <c r="D9" s="19" t="s">
        <v>14</v>
      </c>
      <c r="E9" s="28">
        <v>5984.17</v>
      </c>
      <c r="F9" s="9">
        <v>1</v>
      </c>
      <c r="G9" s="14">
        <f t="shared" ref="G9:G62" si="0">E9*F9</f>
        <v>5984.17</v>
      </c>
      <c r="H9" s="21"/>
      <c r="I9" s="13">
        <f t="shared" ref="I9:I62" si="1">B9</f>
        <v>2</v>
      </c>
      <c r="J9" s="50" t="s">
        <v>20</v>
      </c>
      <c r="K9" s="22"/>
      <c r="L9" s="26" t="str">
        <f t="shared" ref="L9:L62" si="2">D9</f>
        <v>шт.</v>
      </c>
      <c r="M9" s="29">
        <f t="shared" ref="M9:M62" si="3">E9</f>
        <v>5984.17</v>
      </c>
      <c r="N9" s="27"/>
      <c r="O9" s="26">
        <f t="shared" ref="O9:O62" si="4">F9</f>
        <v>1</v>
      </c>
      <c r="P9" s="24">
        <f t="shared" ref="P9:P62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.75" customHeight="1" x14ac:dyDescent="0.3">
      <c r="A10" s="4"/>
      <c r="B10" s="18">
        <v>3</v>
      </c>
      <c r="C10" s="51" t="s">
        <v>21</v>
      </c>
      <c r="D10" s="19" t="s">
        <v>14</v>
      </c>
      <c r="E10" s="28">
        <v>2333.33</v>
      </c>
      <c r="F10" s="9">
        <v>1</v>
      </c>
      <c r="G10" s="14">
        <f t="shared" si="0"/>
        <v>2333.33</v>
      </c>
      <c r="H10" s="21"/>
      <c r="I10" s="13">
        <f t="shared" si="1"/>
        <v>3</v>
      </c>
      <c r="J10" s="51" t="s">
        <v>21</v>
      </c>
      <c r="K10" s="22"/>
      <c r="L10" s="26" t="str">
        <f t="shared" si="2"/>
        <v>шт.</v>
      </c>
      <c r="M10" s="29">
        <f t="shared" si="3"/>
        <v>2333.33</v>
      </c>
      <c r="N10" s="27"/>
      <c r="O10" s="26">
        <f t="shared" si="4"/>
        <v>1</v>
      </c>
      <c r="P10" s="24">
        <f t="shared" si="5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8.5" customHeight="1" x14ac:dyDescent="0.3">
      <c r="A11" s="4"/>
      <c r="B11" s="18">
        <v>4</v>
      </c>
      <c r="C11" s="52" t="s">
        <v>22</v>
      </c>
      <c r="D11" s="19" t="s">
        <v>14</v>
      </c>
      <c r="E11" s="28">
        <v>2255</v>
      </c>
      <c r="F11" s="9">
        <v>1</v>
      </c>
      <c r="G11" s="14">
        <f t="shared" si="0"/>
        <v>2255</v>
      </c>
      <c r="H11" s="21"/>
      <c r="I11" s="13">
        <f t="shared" si="1"/>
        <v>4</v>
      </c>
      <c r="J11" s="31" t="s">
        <v>22</v>
      </c>
      <c r="K11" s="22"/>
      <c r="L11" s="26" t="str">
        <f t="shared" si="2"/>
        <v>шт.</v>
      </c>
      <c r="M11" s="29">
        <f t="shared" si="3"/>
        <v>2255</v>
      </c>
      <c r="N11" s="27"/>
      <c r="O11" s="26">
        <f t="shared" si="4"/>
        <v>1</v>
      </c>
      <c r="P11" s="24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2" customHeight="1" x14ac:dyDescent="0.3">
      <c r="A12" s="4"/>
      <c r="B12" s="18">
        <v>5</v>
      </c>
      <c r="C12" s="52" t="s">
        <v>23</v>
      </c>
      <c r="D12" s="19" t="s">
        <v>14</v>
      </c>
      <c r="E12" s="28">
        <v>3923.33</v>
      </c>
      <c r="F12" s="9">
        <v>1</v>
      </c>
      <c r="G12" s="14">
        <f t="shared" si="0"/>
        <v>3923.33</v>
      </c>
      <c r="H12" s="21"/>
      <c r="I12" s="13">
        <f t="shared" si="1"/>
        <v>5</v>
      </c>
      <c r="J12" s="31" t="s">
        <v>23</v>
      </c>
      <c r="K12" s="22"/>
      <c r="L12" s="26" t="str">
        <f t="shared" si="2"/>
        <v>шт.</v>
      </c>
      <c r="M12" s="29">
        <f t="shared" si="3"/>
        <v>3923.33</v>
      </c>
      <c r="N12" s="27"/>
      <c r="O12" s="26">
        <f t="shared" si="4"/>
        <v>1</v>
      </c>
      <c r="P12" s="24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customHeight="1" x14ac:dyDescent="0.3">
      <c r="A13" s="4"/>
      <c r="B13" s="18">
        <v>6</v>
      </c>
      <c r="C13" s="52" t="s">
        <v>24</v>
      </c>
      <c r="D13" s="19" t="s">
        <v>14</v>
      </c>
      <c r="E13" s="28">
        <v>2736.67</v>
      </c>
      <c r="F13" s="9">
        <v>1</v>
      </c>
      <c r="G13" s="14">
        <f t="shared" si="0"/>
        <v>2736.67</v>
      </c>
      <c r="H13" s="21"/>
      <c r="I13" s="13">
        <f t="shared" si="1"/>
        <v>6</v>
      </c>
      <c r="J13" s="31" t="s">
        <v>24</v>
      </c>
      <c r="K13" s="22"/>
      <c r="L13" s="26" t="str">
        <f t="shared" si="2"/>
        <v>шт.</v>
      </c>
      <c r="M13" s="29">
        <f t="shared" si="3"/>
        <v>2736.67</v>
      </c>
      <c r="N13" s="27"/>
      <c r="O13" s="26">
        <f t="shared" si="4"/>
        <v>1</v>
      </c>
      <c r="P13" s="24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9.75" customHeight="1" x14ac:dyDescent="0.3">
      <c r="A14" s="4"/>
      <c r="B14" s="18">
        <v>7</v>
      </c>
      <c r="C14" s="51" t="s">
        <v>25</v>
      </c>
      <c r="D14" s="19" t="s">
        <v>14</v>
      </c>
      <c r="E14" s="28">
        <v>9173.33</v>
      </c>
      <c r="F14" s="9">
        <v>1</v>
      </c>
      <c r="G14" s="14">
        <f t="shared" si="0"/>
        <v>9173.33</v>
      </c>
      <c r="H14" s="21"/>
      <c r="I14" s="13">
        <f t="shared" si="1"/>
        <v>7</v>
      </c>
      <c r="J14" s="50" t="s">
        <v>25</v>
      </c>
      <c r="K14" s="22"/>
      <c r="L14" s="26" t="str">
        <f t="shared" si="2"/>
        <v>шт.</v>
      </c>
      <c r="M14" s="29">
        <f t="shared" si="3"/>
        <v>9173.33</v>
      </c>
      <c r="N14" s="27"/>
      <c r="O14" s="26">
        <f t="shared" si="4"/>
        <v>1</v>
      </c>
      <c r="P14" s="24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8.5" customHeight="1" x14ac:dyDescent="0.3">
      <c r="A15" s="4"/>
      <c r="B15" s="18">
        <v>8</v>
      </c>
      <c r="C15" s="52" t="s">
        <v>26</v>
      </c>
      <c r="D15" s="19" t="s">
        <v>14</v>
      </c>
      <c r="E15" s="28">
        <v>5570</v>
      </c>
      <c r="F15" s="9">
        <v>1</v>
      </c>
      <c r="G15" s="14">
        <f t="shared" si="0"/>
        <v>5570</v>
      </c>
      <c r="H15" s="21"/>
      <c r="I15" s="13">
        <f t="shared" si="1"/>
        <v>8</v>
      </c>
      <c r="J15" s="31" t="s">
        <v>26</v>
      </c>
      <c r="K15" s="22"/>
      <c r="L15" s="26" t="str">
        <f t="shared" si="2"/>
        <v>шт.</v>
      </c>
      <c r="M15" s="29">
        <f t="shared" si="3"/>
        <v>5570</v>
      </c>
      <c r="N15" s="27"/>
      <c r="O15" s="26">
        <f t="shared" si="4"/>
        <v>1</v>
      </c>
      <c r="P15" s="24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75" customHeight="1" x14ac:dyDescent="0.3">
      <c r="A16" s="4"/>
      <c r="B16" s="18">
        <v>9</v>
      </c>
      <c r="C16" s="52" t="s">
        <v>27</v>
      </c>
      <c r="D16" s="19" t="s">
        <v>14</v>
      </c>
      <c r="E16" s="28">
        <v>272.5</v>
      </c>
      <c r="F16" s="9">
        <v>1</v>
      </c>
      <c r="G16" s="14">
        <f t="shared" si="0"/>
        <v>272.5</v>
      </c>
      <c r="H16" s="21"/>
      <c r="I16" s="13">
        <f t="shared" si="1"/>
        <v>9</v>
      </c>
      <c r="J16" s="31" t="s">
        <v>27</v>
      </c>
      <c r="K16" s="22"/>
      <c r="L16" s="26" t="str">
        <f t="shared" si="2"/>
        <v>шт.</v>
      </c>
      <c r="M16" s="29">
        <f t="shared" si="3"/>
        <v>272.5</v>
      </c>
      <c r="N16" s="27"/>
      <c r="O16" s="26">
        <f t="shared" si="4"/>
        <v>1</v>
      </c>
      <c r="P16" s="24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3">
      <c r="A17" s="4"/>
      <c r="B17" s="18">
        <v>10</v>
      </c>
      <c r="C17" s="52" t="s">
        <v>28</v>
      </c>
      <c r="D17" s="19" t="s">
        <v>14</v>
      </c>
      <c r="E17" s="28">
        <v>292.5</v>
      </c>
      <c r="F17" s="9">
        <v>1</v>
      </c>
      <c r="G17" s="14">
        <f t="shared" si="0"/>
        <v>292.5</v>
      </c>
      <c r="H17" s="21"/>
      <c r="I17" s="13">
        <f t="shared" si="1"/>
        <v>10</v>
      </c>
      <c r="J17" s="31" t="s">
        <v>28</v>
      </c>
      <c r="K17" s="23"/>
      <c r="L17" s="26" t="str">
        <f t="shared" si="2"/>
        <v>шт.</v>
      </c>
      <c r="M17" s="29">
        <f t="shared" si="3"/>
        <v>292.5</v>
      </c>
      <c r="N17" s="27"/>
      <c r="O17" s="26">
        <f t="shared" si="4"/>
        <v>1</v>
      </c>
      <c r="P17" s="24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 x14ac:dyDescent="0.3">
      <c r="A18" s="4"/>
      <c r="B18" s="18">
        <v>11</v>
      </c>
      <c r="C18" s="52" t="s">
        <v>29</v>
      </c>
      <c r="D18" s="19" t="s">
        <v>14</v>
      </c>
      <c r="E18" s="28">
        <v>11700</v>
      </c>
      <c r="F18" s="9">
        <v>1</v>
      </c>
      <c r="G18" s="14">
        <f t="shared" si="0"/>
        <v>11700</v>
      </c>
      <c r="H18" s="21"/>
      <c r="I18" s="13">
        <f t="shared" si="1"/>
        <v>11</v>
      </c>
      <c r="J18" s="31" t="s">
        <v>29</v>
      </c>
      <c r="K18" s="23"/>
      <c r="L18" s="26" t="str">
        <f t="shared" si="2"/>
        <v>шт.</v>
      </c>
      <c r="M18" s="29">
        <f t="shared" si="3"/>
        <v>11700</v>
      </c>
      <c r="N18" s="27"/>
      <c r="O18" s="26">
        <f t="shared" si="4"/>
        <v>1</v>
      </c>
      <c r="P18" s="24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.75" customHeight="1" x14ac:dyDescent="0.3">
      <c r="A19" s="4"/>
      <c r="B19" s="18">
        <v>12</v>
      </c>
      <c r="C19" s="52" t="s">
        <v>30</v>
      </c>
      <c r="D19" s="19" t="s">
        <v>14</v>
      </c>
      <c r="E19" s="28">
        <v>45658.33</v>
      </c>
      <c r="F19" s="9">
        <v>1</v>
      </c>
      <c r="G19" s="14">
        <f t="shared" si="0"/>
        <v>45658.33</v>
      </c>
      <c r="H19" s="21"/>
      <c r="I19" s="13">
        <f t="shared" si="1"/>
        <v>12</v>
      </c>
      <c r="J19" s="31" t="s">
        <v>30</v>
      </c>
      <c r="K19" s="23"/>
      <c r="L19" s="26" t="str">
        <f t="shared" si="2"/>
        <v>шт.</v>
      </c>
      <c r="M19" s="29">
        <f t="shared" si="3"/>
        <v>45658.33</v>
      </c>
      <c r="N19" s="27"/>
      <c r="O19" s="26">
        <f t="shared" si="4"/>
        <v>1</v>
      </c>
      <c r="P19" s="24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5.25" customHeight="1" x14ac:dyDescent="0.3">
      <c r="A20" s="4"/>
      <c r="B20" s="18">
        <v>13</v>
      </c>
      <c r="C20" s="52" t="s">
        <v>31</v>
      </c>
      <c r="D20" s="19" t="s">
        <v>14</v>
      </c>
      <c r="E20" s="28">
        <v>25164.17</v>
      </c>
      <c r="F20" s="9">
        <v>1</v>
      </c>
      <c r="G20" s="14">
        <f>E20*F20</f>
        <v>25164.17</v>
      </c>
      <c r="H20" s="21"/>
      <c r="I20" s="13">
        <f t="shared" si="1"/>
        <v>13</v>
      </c>
      <c r="J20" s="31" t="s">
        <v>31</v>
      </c>
      <c r="K20" s="23"/>
      <c r="L20" s="26" t="str">
        <f t="shared" si="2"/>
        <v>шт.</v>
      </c>
      <c r="M20" s="29">
        <f t="shared" si="3"/>
        <v>25164.17</v>
      </c>
      <c r="N20" s="27"/>
      <c r="O20" s="26">
        <f t="shared" si="4"/>
        <v>1</v>
      </c>
      <c r="P20" s="24">
        <f t="shared" si="5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6" customHeight="1" x14ac:dyDescent="0.3">
      <c r="A21" s="4"/>
      <c r="B21" s="18">
        <v>14</v>
      </c>
      <c r="C21" s="52" t="s">
        <v>73</v>
      </c>
      <c r="D21" s="19" t="s">
        <v>14</v>
      </c>
      <c r="E21" s="28">
        <v>5583.3333329999996</v>
      </c>
      <c r="F21" s="9">
        <v>1</v>
      </c>
      <c r="G21" s="14">
        <f t="shared" si="0"/>
        <v>5583.3333329999996</v>
      </c>
      <c r="H21" s="21"/>
      <c r="I21" s="13">
        <f t="shared" si="1"/>
        <v>14</v>
      </c>
      <c r="J21" s="31" t="s">
        <v>73</v>
      </c>
      <c r="K21" s="23"/>
      <c r="L21" s="26" t="str">
        <f t="shared" si="2"/>
        <v>шт.</v>
      </c>
      <c r="M21" s="29">
        <f t="shared" si="3"/>
        <v>5583.3333329999996</v>
      </c>
      <c r="N21" s="27"/>
      <c r="O21" s="26">
        <v>1</v>
      </c>
      <c r="P21" s="24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3">
      <c r="A22" s="4"/>
      <c r="B22" s="18">
        <v>15</v>
      </c>
      <c r="C22" s="52" t="s">
        <v>32</v>
      </c>
      <c r="D22" s="19" t="s">
        <v>14</v>
      </c>
      <c r="E22" s="28">
        <v>5817.5</v>
      </c>
      <c r="F22" s="9">
        <v>1</v>
      </c>
      <c r="G22" s="14">
        <f t="shared" si="0"/>
        <v>5817.5</v>
      </c>
      <c r="H22" s="21"/>
      <c r="I22" s="13">
        <f t="shared" si="1"/>
        <v>15</v>
      </c>
      <c r="J22" s="31" t="s">
        <v>32</v>
      </c>
      <c r="K22" s="23"/>
      <c r="L22" s="26" t="str">
        <f t="shared" si="2"/>
        <v>шт.</v>
      </c>
      <c r="M22" s="29">
        <f t="shared" si="3"/>
        <v>5817.5</v>
      </c>
      <c r="N22" s="27"/>
      <c r="O22" s="26">
        <f t="shared" si="4"/>
        <v>1</v>
      </c>
      <c r="P22" s="24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3.75" customHeight="1" x14ac:dyDescent="0.3">
      <c r="A23" s="4"/>
      <c r="B23" s="18">
        <v>16</v>
      </c>
      <c r="C23" s="52" t="s">
        <v>33</v>
      </c>
      <c r="D23" s="19" t="s">
        <v>14</v>
      </c>
      <c r="E23" s="28">
        <v>490.83</v>
      </c>
      <c r="F23" s="9">
        <v>1</v>
      </c>
      <c r="G23" s="14">
        <f t="shared" si="0"/>
        <v>490.83</v>
      </c>
      <c r="H23" s="21"/>
      <c r="I23" s="13">
        <f t="shared" si="1"/>
        <v>16</v>
      </c>
      <c r="J23" s="31" t="s">
        <v>33</v>
      </c>
      <c r="K23" s="23"/>
      <c r="L23" s="26" t="str">
        <f t="shared" si="2"/>
        <v>шт.</v>
      </c>
      <c r="M23" s="29">
        <f t="shared" si="3"/>
        <v>490.83</v>
      </c>
      <c r="N23" s="27"/>
      <c r="O23" s="26">
        <f t="shared" si="4"/>
        <v>1</v>
      </c>
      <c r="P23" s="24">
        <f t="shared" si="5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3">
      <c r="A24" s="4"/>
      <c r="B24" s="18">
        <v>17</v>
      </c>
      <c r="C24" s="52" t="s">
        <v>34</v>
      </c>
      <c r="D24" s="19" t="s">
        <v>14</v>
      </c>
      <c r="E24" s="28">
        <v>997.5</v>
      </c>
      <c r="F24" s="9">
        <v>1</v>
      </c>
      <c r="G24" s="14">
        <f t="shared" si="0"/>
        <v>997.5</v>
      </c>
      <c r="H24" s="21"/>
      <c r="I24" s="13">
        <f t="shared" si="1"/>
        <v>17</v>
      </c>
      <c r="J24" s="31" t="s">
        <v>34</v>
      </c>
      <c r="K24" s="23"/>
      <c r="L24" s="26" t="str">
        <f t="shared" si="2"/>
        <v>шт.</v>
      </c>
      <c r="M24" s="29">
        <f t="shared" si="3"/>
        <v>997.5</v>
      </c>
      <c r="N24" s="27"/>
      <c r="O24" s="26">
        <f t="shared" si="4"/>
        <v>1</v>
      </c>
      <c r="P24" s="24">
        <f t="shared" si="5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6.75" customHeight="1" x14ac:dyDescent="0.3">
      <c r="A25" s="4"/>
      <c r="B25" s="18">
        <v>18</v>
      </c>
      <c r="C25" s="52" t="s">
        <v>35</v>
      </c>
      <c r="D25" s="19" t="s">
        <v>14</v>
      </c>
      <c r="E25" s="28">
        <v>1710</v>
      </c>
      <c r="F25" s="9">
        <v>1</v>
      </c>
      <c r="G25" s="14">
        <f t="shared" si="0"/>
        <v>1710</v>
      </c>
      <c r="H25" s="21"/>
      <c r="I25" s="13">
        <f t="shared" si="1"/>
        <v>18</v>
      </c>
      <c r="J25" s="31" t="s">
        <v>35</v>
      </c>
      <c r="K25" s="23"/>
      <c r="L25" s="26" t="str">
        <f t="shared" si="2"/>
        <v>шт.</v>
      </c>
      <c r="M25" s="29">
        <f t="shared" si="3"/>
        <v>1710</v>
      </c>
      <c r="N25" s="27"/>
      <c r="O25" s="26">
        <f t="shared" si="4"/>
        <v>1</v>
      </c>
      <c r="P25" s="24">
        <f t="shared" si="5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2" customHeight="1" x14ac:dyDescent="0.3">
      <c r="A26" s="4"/>
      <c r="B26" s="18">
        <v>19</v>
      </c>
      <c r="C26" s="52" t="s">
        <v>36</v>
      </c>
      <c r="D26" s="19" t="s">
        <v>14</v>
      </c>
      <c r="E26" s="28">
        <v>1425</v>
      </c>
      <c r="F26" s="9">
        <v>1</v>
      </c>
      <c r="G26" s="14">
        <f t="shared" si="0"/>
        <v>1425</v>
      </c>
      <c r="H26" s="21"/>
      <c r="I26" s="13">
        <f t="shared" si="1"/>
        <v>19</v>
      </c>
      <c r="J26" s="31" t="s">
        <v>36</v>
      </c>
      <c r="K26" s="23"/>
      <c r="L26" s="26" t="str">
        <f t="shared" si="2"/>
        <v>шт.</v>
      </c>
      <c r="M26" s="29">
        <f t="shared" si="3"/>
        <v>1425</v>
      </c>
      <c r="N26" s="27"/>
      <c r="O26" s="26">
        <f t="shared" si="4"/>
        <v>1</v>
      </c>
      <c r="P26" s="24">
        <f t="shared" si="5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customHeight="1" x14ac:dyDescent="0.3">
      <c r="A27" s="4"/>
      <c r="B27" s="18">
        <v>20</v>
      </c>
      <c r="C27" s="52" t="s">
        <v>37</v>
      </c>
      <c r="D27" s="19" t="s">
        <v>14</v>
      </c>
      <c r="E27" s="28">
        <v>1377.5</v>
      </c>
      <c r="F27" s="9">
        <v>1</v>
      </c>
      <c r="G27" s="14">
        <f t="shared" si="0"/>
        <v>1377.5</v>
      </c>
      <c r="H27" s="21"/>
      <c r="I27" s="13">
        <f t="shared" si="1"/>
        <v>20</v>
      </c>
      <c r="J27" s="31" t="s">
        <v>37</v>
      </c>
      <c r="K27" s="23"/>
      <c r="L27" s="26" t="str">
        <f t="shared" si="2"/>
        <v>шт.</v>
      </c>
      <c r="M27" s="29">
        <f t="shared" si="3"/>
        <v>1377.5</v>
      </c>
      <c r="N27" s="27"/>
      <c r="O27" s="26">
        <f t="shared" si="4"/>
        <v>1</v>
      </c>
      <c r="P27" s="24">
        <f t="shared" si="5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" customHeight="1" x14ac:dyDescent="0.3">
      <c r="A28" s="4"/>
      <c r="B28" s="18">
        <v>21</v>
      </c>
      <c r="C28" s="52" t="s">
        <v>38</v>
      </c>
      <c r="D28" s="19" t="s">
        <v>14</v>
      </c>
      <c r="E28" s="28">
        <v>2755</v>
      </c>
      <c r="F28" s="9">
        <v>1</v>
      </c>
      <c r="G28" s="14">
        <f t="shared" si="0"/>
        <v>2755</v>
      </c>
      <c r="H28" s="21"/>
      <c r="I28" s="13">
        <f t="shared" si="1"/>
        <v>21</v>
      </c>
      <c r="J28" s="31" t="s">
        <v>38</v>
      </c>
      <c r="K28" s="23"/>
      <c r="L28" s="26" t="str">
        <f t="shared" si="2"/>
        <v>шт.</v>
      </c>
      <c r="M28" s="29">
        <f t="shared" si="3"/>
        <v>2755</v>
      </c>
      <c r="N28" s="27"/>
      <c r="O28" s="26">
        <f t="shared" si="4"/>
        <v>1</v>
      </c>
      <c r="P28" s="24">
        <f t="shared" si="5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 x14ac:dyDescent="0.3">
      <c r="A29" s="4"/>
      <c r="B29" s="18">
        <v>22</v>
      </c>
      <c r="C29" s="52" t="s">
        <v>39</v>
      </c>
      <c r="D29" s="19" t="s">
        <v>14</v>
      </c>
      <c r="E29" s="28">
        <v>57.5</v>
      </c>
      <c r="F29" s="9">
        <v>1</v>
      </c>
      <c r="G29" s="14">
        <f t="shared" si="0"/>
        <v>57.5</v>
      </c>
      <c r="H29" s="21"/>
      <c r="I29" s="13">
        <f t="shared" si="1"/>
        <v>22</v>
      </c>
      <c r="J29" s="31" t="s">
        <v>39</v>
      </c>
      <c r="K29" s="23"/>
      <c r="L29" s="26" t="str">
        <f t="shared" si="2"/>
        <v>шт.</v>
      </c>
      <c r="M29" s="29">
        <f t="shared" si="3"/>
        <v>57.5</v>
      </c>
      <c r="N29" s="27"/>
      <c r="O29" s="26">
        <f t="shared" si="4"/>
        <v>1</v>
      </c>
      <c r="P29" s="24">
        <f t="shared" si="5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43.5" customHeight="1" x14ac:dyDescent="0.3">
      <c r="A30" s="4"/>
      <c r="B30" s="18">
        <v>23</v>
      </c>
      <c r="C30" s="52" t="s">
        <v>40</v>
      </c>
      <c r="D30" s="19" t="s">
        <v>14</v>
      </c>
      <c r="E30" s="28">
        <v>57.5</v>
      </c>
      <c r="F30" s="9">
        <v>1</v>
      </c>
      <c r="G30" s="14">
        <f t="shared" si="0"/>
        <v>57.5</v>
      </c>
      <c r="H30" s="21"/>
      <c r="I30" s="13">
        <f t="shared" si="1"/>
        <v>23</v>
      </c>
      <c r="J30" s="31" t="s">
        <v>40</v>
      </c>
      <c r="K30" s="23"/>
      <c r="L30" s="26" t="str">
        <f t="shared" si="2"/>
        <v>шт.</v>
      </c>
      <c r="M30" s="29">
        <f t="shared" si="3"/>
        <v>57.5</v>
      </c>
      <c r="N30" s="27"/>
      <c r="O30" s="26">
        <f t="shared" si="4"/>
        <v>1</v>
      </c>
      <c r="P30" s="24">
        <f t="shared" si="5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8.5" customHeight="1" x14ac:dyDescent="0.3">
      <c r="A31" s="4"/>
      <c r="B31" s="18">
        <v>24</v>
      </c>
      <c r="C31" s="52" t="s">
        <v>41</v>
      </c>
      <c r="D31" s="19" t="s">
        <v>14</v>
      </c>
      <c r="E31" s="28">
        <v>95</v>
      </c>
      <c r="F31" s="9">
        <v>1</v>
      </c>
      <c r="G31" s="14">
        <f>E31*F31</f>
        <v>95</v>
      </c>
      <c r="H31" s="21"/>
      <c r="I31" s="13">
        <f t="shared" si="1"/>
        <v>24</v>
      </c>
      <c r="J31" s="31" t="s">
        <v>41</v>
      </c>
      <c r="K31" s="23"/>
      <c r="L31" s="26" t="str">
        <f t="shared" si="2"/>
        <v>шт.</v>
      </c>
      <c r="M31" s="29">
        <f t="shared" si="3"/>
        <v>95</v>
      </c>
      <c r="N31" s="27"/>
      <c r="O31" s="26">
        <f t="shared" si="4"/>
        <v>1</v>
      </c>
      <c r="P31" s="24">
        <f t="shared" si="5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3">
      <c r="A32" s="4"/>
      <c r="B32" s="18">
        <v>25</v>
      </c>
      <c r="C32" s="52" t="s">
        <v>42</v>
      </c>
      <c r="D32" s="19" t="s">
        <v>14</v>
      </c>
      <c r="E32" s="28">
        <v>92.5</v>
      </c>
      <c r="F32" s="9">
        <v>1</v>
      </c>
      <c r="G32" s="14">
        <f t="shared" si="0"/>
        <v>92.5</v>
      </c>
      <c r="H32" s="21"/>
      <c r="I32" s="13">
        <f t="shared" si="1"/>
        <v>25</v>
      </c>
      <c r="J32" s="31" t="s">
        <v>42</v>
      </c>
      <c r="K32" s="23"/>
      <c r="L32" s="26" t="str">
        <f t="shared" si="2"/>
        <v>шт.</v>
      </c>
      <c r="M32" s="29">
        <f t="shared" si="3"/>
        <v>92.5</v>
      </c>
      <c r="N32" s="27"/>
      <c r="O32" s="26">
        <f t="shared" si="4"/>
        <v>1</v>
      </c>
      <c r="P32" s="24">
        <f t="shared" si="5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2.75" customHeight="1" x14ac:dyDescent="0.3">
      <c r="A33" s="4"/>
      <c r="B33" s="18">
        <v>26</v>
      </c>
      <c r="C33" s="52" t="s">
        <v>43</v>
      </c>
      <c r="D33" s="19" t="s">
        <v>14</v>
      </c>
      <c r="E33" s="28">
        <v>1230</v>
      </c>
      <c r="F33" s="9">
        <v>1</v>
      </c>
      <c r="G33" s="14">
        <f t="shared" si="0"/>
        <v>1230</v>
      </c>
      <c r="H33" s="21"/>
      <c r="I33" s="13">
        <f t="shared" si="1"/>
        <v>26</v>
      </c>
      <c r="J33" s="31" t="s">
        <v>43</v>
      </c>
      <c r="K33" s="23"/>
      <c r="L33" s="26" t="str">
        <f t="shared" si="2"/>
        <v>шт.</v>
      </c>
      <c r="M33" s="29">
        <f t="shared" si="3"/>
        <v>1230</v>
      </c>
      <c r="N33" s="27"/>
      <c r="O33" s="26">
        <f t="shared" si="4"/>
        <v>1</v>
      </c>
      <c r="P33" s="24">
        <f t="shared" si="5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9.25" customHeight="1" x14ac:dyDescent="0.3">
      <c r="A34" s="4"/>
      <c r="B34" s="18">
        <v>27</v>
      </c>
      <c r="C34" s="52" t="s">
        <v>44</v>
      </c>
      <c r="D34" s="19" t="s">
        <v>14</v>
      </c>
      <c r="E34" s="28">
        <v>1473.33</v>
      </c>
      <c r="F34" s="9">
        <v>1</v>
      </c>
      <c r="G34" s="14">
        <f t="shared" si="0"/>
        <v>1473.33</v>
      </c>
      <c r="H34" s="21"/>
      <c r="I34" s="13">
        <f t="shared" si="1"/>
        <v>27</v>
      </c>
      <c r="J34" s="31" t="s">
        <v>44</v>
      </c>
      <c r="K34" s="23"/>
      <c r="L34" s="26" t="str">
        <f t="shared" si="2"/>
        <v>шт.</v>
      </c>
      <c r="M34" s="29">
        <f t="shared" si="3"/>
        <v>1473.33</v>
      </c>
      <c r="N34" s="27"/>
      <c r="O34" s="26">
        <f t="shared" si="4"/>
        <v>1</v>
      </c>
      <c r="P34" s="24">
        <f t="shared" si="5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9.75" customHeight="1" x14ac:dyDescent="0.3">
      <c r="A35" s="4"/>
      <c r="B35" s="18">
        <v>28</v>
      </c>
      <c r="C35" s="52" t="s">
        <v>45</v>
      </c>
      <c r="D35" s="19" t="s">
        <v>14</v>
      </c>
      <c r="E35" s="28">
        <v>14935</v>
      </c>
      <c r="F35" s="9">
        <v>1</v>
      </c>
      <c r="G35" s="14">
        <f t="shared" si="0"/>
        <v>14935</v>
      </c>
      <c r="H35" s="21"/>
      <c r="I35" s="13">
        <f t="shared" si="1"/>
        <v>28</v>
      </c>
      <c r="J35" s="31" t="s">
        <v>45</v>
      </c>
      <c r="K35" s="23"/>
      <c r="L35" s="26" t="str">
        <f t="shared" si="2"/>
        <v>шт.</v>
      </c>
      <c r="M35" s="29">
        <f t="shared" si="3"/>
        <v>14935</v>
      </c>
      <c r="N35" s="27"/>
      <c r="O35" s="26">
        <f t="shared" si="4"/>
        <v>1</v>
      </c>
      <c r="P35" s="24">
        <f>N35*O35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4.5" customHeight="1" x14ac:dyDescent="0.3">
      <c r="A36" s="4"/>
      <c r="B36" s="18">
        <v>29</v>
      </c>
      <c r="C36" s="52" t="s">
        <v>46</v>
      </c>
      <c r="D36" s="19" t="s">
        <v>14</v>
      </c>
      <c r="E36" s="53">
        <v>5147.5</v>
      </c>
      <c r="F36" s="9">
        <v>1</v>
      </c>
      <c r="G36" s="14">
        <f t="shared" si="0"/>
        <v>5147.5</v>
      </c>
      <c r="H36" s="21"/>
      <c r="I36" s="13">
        <f t="shared" si="1"/>
        <v>29</v>
      </c>
      <c r="J36" s="31" t="s">
        <v>46</v>
      </c>
      <c r="K36" s="23"/>
      <c r="L36" s="26" t="str">
        <f t="shared" si="2"/>
        <v>шт.</v>
      </c>
      <c r="M36" s="29">
        <f t="shared" si="3"/>
        <v>5147.5</v>
      </c>
      <c r="N36" s="27"/>
      <c r="O36" s="26">
        <f t="shared" si="4"/>
        <v>1</v>
      </c>
      <c r="P36" s="24">
        <f t="shared" si="5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1.5" customHeight="1" x14ac:dyDescent="0.3">
      <c r="A37" s="4"/>
      <c r="B37" s="18">
        <v>30</v>
      </c>
      <c r="C37" s="52" t="s">
        <v>47</v>
      </c>
      <c r="D37" s="19" t="s">
        <v>14</v>
      </c>
      <c r="E37" s="28">
        <v>10316.67</v>
      </c>
      <c r="F37" s="9">
        <v>1</v>
      </c>
      <c r="G37" s="14">
        <f t="shared" si="0"/>
        <v>10316.67</v>
      </c>
      <c r="H37" s="21"/>
      <c r="I37" s="13">
        <f t="shared" si="1"/>
        <v>30</v>
      </c>
      <c r="J37" s="31" t="s">
        <v>47</v>
      </c>
      <c r="K37" s="23"/>
      <c r="L37" s="26" t="str">
        <f t="shared" si="2"/>
        <v>шт.</v>
      </c>
      <c r="M37" s="29">
        <f t="shared" si="3"/>
        <v>10316.67</v>
      </c>
      <c r="N37" s="27"/>
      <c r="O37" s="26">
        <f t="shared" si="4"/>
        <v>1</v>
      </c>
      <c r="P37" s="24">
        <f t="shared" si="5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8.5" customHeight="1" x14ac:dyDescent="0.3">
      <c r="A38" s="4"/>
      <c r="B38" s="18">
        <v>31</v>
      </c>
      <c r="C38" s="52" t="s">
        <v>48</v>
      </c>
      <c r="D38" s="19" t="s">
        <v>14</v>
      </c>
      <c r="E38" s="28">
        <v>372.5</v>
      </c>
      <c r="F38" s="9">
        <v>1</v>
      </c>
      <c r="G38" s="14">
        <f t="shared" si="0"/>
        <v>372.5</v>
      </c>
      <c r="H38" s="21"/>
      <c r="I38" s="13">
        <f t="shared" si="1"/>
        <v>31</v>
      </c>
      <c r="J38" s="31" t="s">
        <v>48</v>
      </c>
      <c r="K38" s="23"/>
      <c r="L38" s="26" t="str">
        <f t="shared" si="2"/>
        <v>шт.</v>
      </c>
      <c r="M38" s="29">
        <f>E38</f>
        <v>372.5</v>
      </c>
      <c r="N38" s="27"/>
      <c r="O38" s="26">
        <f t="shared" si="4"/>
        <v>1</v>
      </c>
      <c r="P38" s="24">
        <f t="shared" si="5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 x14ac:dyDescent="0.3">
      <c r="A39" s="4"/>
      <c r="B39" s="18">
        <v>32</v>
      </c>
      <c r="C39" s="52" t="s">
        <v>49</v>
      </c>
      <c r="D39" s="19" t="s">
        <v>14</v>
      </c>
      <c r="E39" s="28">
        <v>1037.5</v>
      </c>
      <c r="F39" s="9">
        <v>1</v>
      </c>
      <c r="G39" s="14">
        <f t="shared" si="0"/>
        <v>1037.5</v>
      </c>
      <c r="H39" s="21"/>
      <c r="I39" s="13">
        <f t="shared" si="1"/>
        <v>32</v>
      </c>
      <c r="J39" s="31" t="s">
        <v>49</v>
      </c>
      <c r="K39" s="23"/>
      <c r="L39" s="26" t="str">
        <f t="shared" si="2"/>
        <v>шт.</v>
      </c>
      <c r="M39" s="29">
        <f t="shared" si="3"/>
        <v>1037.5</v>
      </c>
      <c r="N39" s="27"/>
      <c r="O39" s="26">
        <f t="shared" si="4"/>
        <v>1</v>
      </c>
      <c r="P39" s="24">
        <f t="shared" si="5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5.5" customHeight="1" x14ac:dyDescent="0.3">
      <c r="A40" s="4"/>
      <c r="B40" s="18">
        <v>33</v>
      </c>
      <c r="C40" s="52" t="s">
        <v>50</v>
      </c>
      <c r="D40" s="19" t="s">
        <v>14</v>
      </c>
      <c r="E40" s="28">
        <v>1222.5</v>
      </c>
      <c r="F40" s="9">
        <v>1</v>
      </c>
      <c r="G40" s="14">
        <f t="shared" si="0"/>
        <v>1222.5</v>
      </c>
      <c r="H40" s="21"/>
      <c r="I40" s="13">
        <f t="shared" si="1"/>
        <v>33</v>
      </c>
      <c r="J40" s="31" t="s">
        <v>50</v>
      </c>
      <c r="K40" s="23"/>
      <c r="L40" s="26" t="str">
        <f t="shared" si="2"/>
        <v>шт.</v>
      </c>
      <c r="M40" s="29">
        <f t="shared" si="3"/>
        <v>1222.5</v>
      </c>
      <c r="N40" s="27"/>
      <c r="O40" s="26">
        <f t="shared" si="4"/>
        <v>1</v>
      </c>
      <c r="P40" s="24">
        <f t="shared" si="5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5.5" customHeight="1" x14ac:dyDescent="0.3">
      <c r="A41" s="4"/>
      <c r="B41" s="18">
        <v>34</v>
      </c>
      <c r="C41" s="52" t="s">
        <v>51</v>
      </c>
      <c r="D41" s="19" t="s">
        <v>14</v>
      </c>
      <c r="E41" s="28">
        <v>1634.17</v>
      </c>
      <c r="F41" s="9">
        <v>1</v>
      </c>
      <c r="G41" s="14">
        <f t="shared" si="0"/>
        <v>1634.17</v>
      </c>
      <c r="H41" s="21"/>
      <c r="I41" s="13">
        <f t="shared" si="1"/>
        <v>34</v>
      </c>
      <c r="J41" s="31" t="s">
        <v>51</v>
      </c>
      <c r="K41" s="23"/>
      <c r="L41" s="26" t="str">
        <f t="shared" si="2"/>
        <v>шт.</v>
      </c>
      <c r="M41" s="29">
        <f t="shared" si="3"/>
        <v>1634.17</v>
      </c>
      <c r="N41" s="27"/>
      <c r="O41" s="26">
        <f t="shared" si="4"/>
        <v>1</v>
      </c>
      <c r="P41" s="24">
        <f t="shared" si="5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5.5" customHeight="1" x14ac:dyDescent="0.3">
      <c r="A42" s="4"/>
      <c r="B42" s="18">
        <v>35</v>
      </c>
      <c r="C42" s="52" t="s">
        <v>52</v>
      </c>
      <c r="D42" s="19" t="s">
        <v>14</v>
      </c>
      <c r="E42" s="28">
        <v>292.5</v>
      </c>
      <c r="F42" s="9">
        <v>1</v>
      </c>
      <c r="G42" s="14">
        <f t="shared" si="0"/>
        <v>292.5</v>
      </c>
      <c r="H42" s="21"/>
      <c r="I42" s="13">
        <f t="shared" si="1"/>
        <v>35</v>
      </c>
      <c r="J42" s="31" t="s">
        <v>52</v>
      </c>
      <c r="K42" s="23"/>
      <c r="L42" s="26" t="str">
        <f t="shared" si="2"/>
        <v>шт.</v>
      </c>
      <c r="M42" s="29">
        <f t="shared" si="3"/>
        <v>292.5</v>
      </c>
      <c r="N42" s="27"/>
      <c r="O42" s="26">
        <f t="shared" si="4"/>
        <v>1</v>
      </c>
      <c r="P42" s="24">
        <f t="shared" si="5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6.25" customHeight="1" x14ac:dyDescent="0.3">
      <c r="A43" s="4"/>
      <c r="B43" s="18">
        <v>36</v>
      </c>
      <c r="C43" s="52" t="s">
        <v>53</v>
      </c>
      <c r="D43" s="19" t="s">
        <v>14</v>
      </c>
      <c r="E43" s="28">
        <v>427.5</v>
      </c>
      <c r="F43" s="9">
        <v>1</v>
      </c>
      <c r="G43" s="14">
        <f>E43*F43</f>
        <v>427.5</v>
      </c>
      <c r="H43" s="21"/>
      <c r="I43" s="13">
        <f t="shared" si="1"/>
        <v>36</v>
      </c>
      <c r="J43" s="31" t="s">
        <v>53</v>
      </c>
      <c r="K43" s="23"/>
      <c r="L43" s="26" t="str">
        <f t="shared" si="2"/>
        <v>шт.</v>
      </c>
      <c r="M43" s="29">
        <f t="shared" si="3"/>
        <v>427.5</v>
      </c>
      <c r="N43" s="27"/>
      <c r="O43" s="26">
        <f t="shared" si="4"/>
        <v>1</v>
      </c>
      <c r="P43" s="24">
        <f t="shared" si="5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5.5" customHeight="1" x14ac:dyDescent="0.3">
      <c r="A44" s="4"/>
      <c r="B44" s="18">
        <v>37</v>
      </c>
      <c r="C44" s="52" t="s">
        <v>54</v>
      </c>
      <c r="D44" s="19" t="s">
        <v>14</v>
      </c>
      <c r="E44" s="28">
        <v>2347.5</v>
      </c>
      <c r="F44" s="9">
        <v>1</v>
      </c>
      <c r="G44" s="14">
        <f t="shared" si="0"/>
        <v>2347.5</v>
      </c>
      <c r="H44" s="21"/>
      <c r="I44" s="13">
        <f t="shared" si="1"/>
        <v>37</v>
      </c>
      <c r="J44" s="31" t="s">
        <v>54</v>
      </c>
      <c r="K44" s="23"/>
      <c r="L44" s="26" t="str">
        <f t="shared" si="2"/>
        <v>шт.</v>
      </c>
      <c r="M44" s="29">
        <f t="shared" si="3"/>
        <v>2347.5</v>
      </c>
      <c r="N44" s="27"/>
      <c r="O44" s="26">
        <f t="shared" si="4"/>
        <v>1</v>
      </c>
      <c r="P44" s="24">
        <f t="shared" si="5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5.5" customHeight="1" x14ac:dyDescent="0.3">
      <c r="A45" s="4"/>
      <c r="B45" s="18">
        <v>38</v>
      </c>
      <c r="C45" s="52" t="s">
        <v>55</v>
      </c>
      <c r="D45" s="19" t="s">
        <v>14</v>
      </c>
      <c r="E45" s="28">
        <v>123.33</v>
      </c>
      <c r="F45" s="9">
        <v>1</v>
      </c>
      <c r="G45" s="14">
        <f>E45*F45</f>
        <v>123.33</v>
      </c>
      <c r="H45" s="21"/>
      <c r="I45" s="13">
        <f t="shared" si="1"/>
        <v>38</v>
      </c>
      <c r="J45" s="31" t="s">
        <v>55</v>
      </c>
      <c r="K45" s="23"/>
      <c r="L45" s="26" t="str">
        <f t="shared" si="2"/>
        <v>шт.</v>
      </c>
      <c r="M45" s="29">
        <f t="shared" si="3"/>
        <v>123.33</v>
      </c>
      <c r="N45" s="27"/>
      <c r="O45" s="26">
        <f t="shared" si="4"/>
        <v>1</v>
      </c>
      <c r="P45" s="24">
        <f t="shared" si="5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7" customHeight="1" x14ac:dyDescent="0.3">
      <c r="A46" s="4"/>
      <c r="B46" s="18">
        <v>39</v>
      </c>
      <c r="C46" s="52" t="s">
        <v>56</v>
      </c>
      <c r="D46" s="19" t="s">
        <v>14</v>
      </c>
      <c r="E46" s="28">
        <v>731.67</v>
      </c>
      <c r="F46" s="9">
        <v>1</v>
      </c>
      <c r="G46" s="14">
        <f t="shared" si="0"/>
        <v>731.67</v>
      </c>
      <c r="H46" s="21"/>
      <c r="I46" s="13">
        <f t="shared" si="1"/>
        <v>39</v>
      </c>
      <c r="J46" s="31" t="s">
        <v>56</v>
      </c>
      <c r="K46" s="23"/>
      <c r="L46" s="26" t="str">
        <f t="shared" si="2"/>
        <v>шт.</v>
      </c>
      <c r="M46" s="29">
        <f t="shared" si="3"/>
        <v>731.67</v>
      </c>
      <c r="N46" s="27"/>
      <c r="O46" s="26">
        <f t="shared" si="4"/>
        <v>1</v>
      </c>
      <c r="P46" s="24">
        <f t="shared" si="5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.75" customHeight="1" x14ac:dyDescent="0.3">
      <c r="A47" s="4"/>
      <c r="B47" s="18">
        <v>40</v>
      </c>
      <c r="C47" s="52" t="s">
        <v>57</v>
      </c>
      <c r="D47" s="19" t="s">
        <v>14</v>
      </c>
      <c r="E47" s="28">
        <v>225</v>
      </c>
      <c r="F47" s="9">
        <v>1</v>
      </c>
      <c r="G47" s="14">
        <f t="shared" si="0"/>
        <v>225</v>
      </c>
      <c r="H47" s="21"/>
      <c r="I47" s="13">
        <f t="shared" si="1"/>
        <v>40</v>
      </c>
      <c r="J47" s="31" t="s">
        <v>57</v>
      </c>
      <c r="K47" s="23"/>
      <c r="L47" s="26" t="str">
        <f t="shared" si="2"/>
        <v>шт.</v>
      </c>
      <c r="M47" s="29">
        <f t="shared" si="3"/>
        <v>225</v>
      </c>
      <c r="N47" s="27"/>
      <c r="O47" s="26">
        <f t="shared" si="4"/>
        <v>1</v>
      </c>
      <c r="P47" s="24">
        <f t="shared" si="5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7.5" customHeight="1" x14ac:dyDescent="0.3">
      <c r="A48" s="4"/>
      <c r="B48" s="18">
        <v>41</v>
      </c>
      <c r="C48" s="52" t="s">
        <v>58</v>
      </c>
      <c r="D48" s="19" t="s">
        <v>14</v>
      </c>
      <c r="E48" s="28">
        <v>122.5</v>
      </c>
      <c r="F48" s="9">
        <v>1</v>
      </c>
      <c r="G48" s="14">
        <f t="shared" si="0"/>
        <v>122.5</v>
      </c>
      <c r="H48" s="21"/>
      <c r="I48" s="13">
        <f t="shared" si="1"/>
        <v>41</v>
      </c>
      <c r="J48" s="31" t="s">
        <v>58</v>
      </c>
      <c r="K48" s="23"/>
      <c r="L48" s="26" t="str">
        <f t="shared" si="2"/>
        <v>шт.</v>
      </c>
      <c r="M48" s="29">
        <f t="shared" si="3"/>
        <v>122.5</v>
      </c>
      <c r="N48" s="27"/>
      <c r="O48" s="26">
        <f t="shared" si="4"/>
        <v>1</v>
      </c>
      <c r="P48" s="24">
        <f t="shared" si="5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7" customHeight="1" x14ac:dyDescent="0.3">
      <c r="A49" s="4"/>
      <c r="B49" s="18">
        <v>42</v>
      </c>
      <c r="C49" s="52" t="s">
        <v>59</v>
      </c>
      <c r="D49" s="19" t="s">
        <v>14</v>
      </c>
      <c r="E49" s="28">
        <v>100</v>
      </c>
      <c r="F49" s="9">
        <v>1</v>
      </c>
      <c r="G49" s="14">
        <f t="shared" si="0"/>
        <v>100</v>
      </c>
      <c r="H49" s="21"/>
      <c r="I49" s="13">
        <f t="shared" si="1"/>
        <v>42</v>
      </c>
      <c r="J49" s="31" t="s">
        <v>59</v>
      </c>
      <c r="K49" s="23"/>
      <c r="L49" s="26" t="str">
        <f t="shared" si="2"/>
        <v>шт.</v>
      </c>
      <c r="M49" s="29">
        <f t="shared" si="3"/>
        <v>100</v>
      </c>
      <c r="N49" s="27"/>
      <c r="O49" s="26">
        <f t="shared" si="4"/>
        <v>1</v>
      </c>
      <c r="P49" s="24">
        <f t="shared" si="5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 x14ac:dyDescent="0.3">
      <c r="A50" s="4"/>
      <c r="B50" s="18">
        <v>43</v>
      </c>
      <c r="C50" s="52" t="s">
        <v>60</v>
      </c>
      <c r="D50" s="19" t="s">
        <v>14</v>
      </c>
      <c r="E50" s="28">
        <v>115</v>
      </c>
      <c r="F50" s="9">
        <v>1</v>
      </c>
      <c r="G50" s="14">
        <f t="shared" si="0"/>
        <v>115</v>
      </c>
      <c r="H50" s="21"/>
      <c r="I50" s="13">
        <f t="shared" si="1"/>
        <v>43</v>
      </c>
      <c r="J50" s="31" t="s">
        <v>60</v>
      </c>
      <c r="K50" s="23"/>
      <c r="L50" s="26" t="str">
        <f t="shared" si="2"/>
        <v>шт.</v>
      </c>
      <c r="M50" s="29">
        <f t="shared" si="3"/>
        <v>115</v>
      </c>
      <c r="N50" s="27"/>
      <c r="O50" s="26">
        <f t="shared" si="4"/>
        <v>1</v>
      </c>
      <c r="P50" s="24">
        <f t="shared" si="5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 x14ac:dyDescent="0.3">
      <c r="A51" s="4"/>
      <c r="B51" s="18">
        <v>44</v>
      </c>
      <c r="C51" s="52" t="s">
        <v>61</v>
      </c>
      <c r="D51" s="19" t="s">
        <v>14</v>
      </c>
      <c r="E51" s="28">
        <v>285.83</v>
      </c>
      <c r="F51" s="9">
        <v>1</v>
      </c>
      <c r="G51" s="14">
        <f t="shared" si="0"/>
        <v>285.83</v>
      </c>
      <c r="H51" s="21"/>
      <c r="I51" s="13">
        <f t="shared" si="1"/>
        <v>44</v>
      </c>
      <c r="J51" s="31" t="s">
        <v>61</v>
      </c>
      <c r="K51" s="23"/>
      <c r="L51" s="26" t="str">
        <f t="shared" si="2"/>
        <v>шт.</v>
      </c>
      <c r="M51" s="29">
        <f t="shared" si="3"/>
        <v>285.83</v>
      </c>
      <c r="N51" s="27"/>
      <c r="O51" s="26">
        <f t="shared" si="4"/>
        <v>1</v>
      </c>
      <c r="P51" s="24">
        <f t="shared" si="5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6.75" customHeight="1" x14ac:dyDescent="0.3">
      <c r="A52" s="4"/>
      <c r="B52" s="18">
        <v>45</v>
      </c>
      <c r="C52" s="52" t="s">
        <v>62</v>
      </c>
      <c r="D52" s="19" t="s">
        <v>14</v>
      </c>
      <c r="E52" s="28">
        <v>46.67</v>
      </c>
      <c r="F52" s="9">
        <v>1</v>
      </c>
      <c r="G52" s="14">
        <f t="shared" si="0"/>
        <v>46.67</v>
      </c>
      <c r="H52" s="21"/>
      <c r="I52" s="13">
        <f t="shared" si="1"/>
        <v>45</v>
      </c>
      <c r="J52" s="31" t="s">
        <v>62</v>
      </c>
      <c r="K52" s="23"/>
      <c r="L52" s="26" t="str">
        <f t="shared" si="2"/>
        <v>шт.</v>
      </c>
      <c r="M52" s="29">
        <f t="shared" si="3"/>
        <v>46.67</v>
      </c>
      <c r="N52" s="27"/>
      <c r="O52" s="26">
        <f t="shared" si="4"/>
        <v>1</v>
      </c>
      <c r="P52" s="24">
        <f>N52*O52</f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6.75" customHeight="1" x14ac:dyDescent="0.3">
      <c r="A53" s="4"/>
      <c r="B53" s="18">
        <v>46</v>
      </c>
      <c r="C53" s="52" t="s">
        <v>63</v>
      </c>
      <c r="D53" s="19" t="s">
        <v>14</v>
      </c>
      <c r="E53" s="28">
        <v>7219.17</v>
      </c>
      <c r="F53" s="9">
        <v>1</v>
      </c>
      <c r="G53" s="14">
        <f t="shared" si="0"/>
        <v>7219.17</v>
      </c>
      <c r="H53" s="21"/>
      <c r="I53" s="13">
        <f t="shared" si="1"/>
        <v>46</v>
      </c>
      <c r="J53" s="31" t="s">
        <v>63</v>
      </c>
      <c r="K53" s="23"/>
      <c r="L53" s="26" t="str">
        <f t="shared" si="2"/>
        <v>шт.</v>
      </c>
      <c r="M53" s="29">
        <f t="shared" si="3"/>
        <v>7219.17</v>
      </c>
      <c r="N53" s="27"/>
      <c r="O53" s="26">
        <f t="shared" si="4"/>
        <v>1</v>
      </c>
      <c r="P53" s="24">
        <f t="shared" si="5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53.25" customHeight="1" x14ac:dyDescent="0.3">
      <c r="A54" s="4"/>
      <c r="B54" s="18">
        <v>47</v>
      </c>
      <c r="C54" s="52" t="s">
        <v>64</v>
      </c>
      <c r="D54" s="19" t="s">
        <v>14</v>
      </c>
      <c r="E54" s="28">
        <v>11065</v>
      </c>
      <c r="F54" s="9">
        <v>1</v>
      </c>
      <c r="G54" s="14">
        <f t="shared" si="0"/>
        <v>11065</v>
      </c>
      <c r="H54" s="21"/>
      <c r="I54" s="13">
        <f t="shared" si="1"/>
        <v>47</v>
      </c>
      <c r="J54" s="31" t="s">
        <v>64</v>
      </c>
      <c r="K54" s="23"/>
      <c r="L54" s="26" t="str">
        <f t="shared" si="2"/>
        <v>шт.</v>
      </c>
      <c r="M54" s="29">
        <f t="shared" si="3"/>
        <v>11065</v>
      </c>
      <c r="N54" s="27"/>
      <c r="O54" s="26">
        <f t="shared" si="4"/>
        <v>1</v>
      </c>
      <c r="P54" s="24">
        <f t="shared" si="5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customHeight="1" x14ac:dyDescent="0.3">
      <c r="A55" s="4"/>
      <c r="B55" s="18">
        <v>48</v>
      </c>
      <c r="C55" s="52" t="s">
        <v>65</v>
      </c>
      <c r="D55" s="19" t="s">
        <v>14</v>
      </c>
      <c r="E55" s="28">
        <v>60</v>
      </c>
      <c r="F55" s="9">
        <v>1</v>
      </c>
      <c r="G55" s="14">
        <f t="shared" si="0"/>
        <v>60</v>
      </c>
      <c r="H55" s="21"/>
      <c r="I55" s="13">
        <f t="shared" si="1"/>
        <v>48</v>
      </c>
      <c r="J55" s="31" t="s">
        <v>65</v>
      </c>
      <c r="K55" s="23"/>
      <c r="L55" s="26" t="str">
        <f t="shared" si="2"/>
        <v>шт.</v>
      </c>
      <c r="M55" s="29">
        <f>E55</f>
        <v>60</v>
      </c>
      <c r="N55" s="27"/>
      <c r="O55" s="26">
        <f t="shared" si="4"/>
        <v>1</v>
      </c>
      <c r="P55" s="24">
        <f t="shared" si="5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8.5" customHeight="1" x14ac:dyDescent="0.3">
      <c r="A56" s="4"/>
      <c r="B56" s="18">
        <v>49</v>
      </c>
      <c r="C56" s="52" t="s">
        <v>66</v>
      </c>
      <c r="D56" s="19" t="s">
        <v>14</v>
      </c>
      <c r="E56" s="28">
        <v>60</v>
      </c>
      <c r="F56" s="9">
        <v>1</v>
      </c>
      <c r="G56" s="14">
        <f t="shared" si="0"/>
        <v>60</v>
      </c>
      <c r="H56" s="21"/>
      <c r="I56" s="13">
        <f t="shared" si="1"/>
        <v>49</v>
      </c>
      <c r="J56" s="31" t="s">
        <v>66</v>
      </c>
      <c r="K56" s="23"/>
      <c r="L56" s="26" t="str">
        <f t="shared" si="2"/>
        <v>шт.</v>
      </c>
      <c r="M56" s="29">
        <f t="shared" si="3"/>
        <v>60</v>
      </c>
      <c r="N56" s="27"/>
      <c r="O56" s="26">
        <f t="shared" si="4"/>
        <v>1</v>
      </c>
      <c r="P56" s="24">
        <f t="shared" si="5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" customHeight="1" x14ac:dyDescent="0.3">
      <c r="A57" s="4"/>
      <c r="B57" s="18">
        <v>50</v>
      </c>
      <c r="C57" s="52" t="s">
        <v>67</v>
      </c>
      <c r="D57" s="19" t="s">
        <v>14</v>
      </c>
      <c r="E57" s="28">
        <v>105.83</v>
      </c>
      <c r="F57" s="9">
        <v>1</v>
      </c>
      <c r="G57" s="14">
        <f>E57*F57</f>
        <v>105.83</v>
      </c>
      <c r="H57" s="21"/>
      <c r="I57" s="13">
        <f t="shared" si="1"/>
        <v>50</v>
      </c>
      <c r="J57" s="31" t="s">
        <v>67</v>
      </c>
      <c r="K57" s="23"/>
      <c r="L57" s="26" t="str">
        <f t="shared" si="2"/>
        <v>шт.</v>
      </c>
      <c r="M57" s="29">
        <f t="shared" si="3"/>
        <v>105.83</v>
      </c>
      <c r="N57" s="27"/>
      <c r="O57" s="26">
        <f t="shared" si="4"/>
        <v>1</v>
      </c>
      <c r="P57" s="24">
        <f t="shared" si="5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7" customHeight="1" x14ac:dyDescent="0.3">
      <c r="A58" s="4"/>
      <c r="B58" s="18">
        <v>51</v>
      </c>
      <c r="C58" s="52" t="s">
        <v>68</v>
      </c>
      <c r="D58" s="19" t="s">
        <v>14</v>
      </c>
      <c r="E58" s="28">
        <v>105.83</v>
      </c>
      <c r="F58" s="9">
        <v>1</v>
      </c>
      <c r="G58" s="14">
        <f t="shared" si="0"/>
        <v>105.83</v>
      </c>
      <c r="H58" s="21"/>
      <c r="I58" s="13">
        <f t="shared" si="1"/>
        <v>51</v>
      </c>
      <c r="J58" s="31" t="s">
        <v>68</v>
      </c>
      <c r="K58" s="23"/>
      <c r="L58" s="26" t="str">
        <f t="shared" si="2"/>
        <v>шт.</v>
      </c>
      <c r="M58" s="29">
        <f t="shared" si="3"/>
        <v>105.83</v>
      </c>
      <c r="N58" s="27"/>
      <c r="O58" s="26">
        <f t="shared" si="4"/>
        <v>1</v>
      </c>
      <c r="P58" s="24">
        <f t="shared" si="5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7" customHeight="1" x14ac:dyDescent="0.3">
      <c r="A59" s="4"/>
      <c r="B59" s="18">
        <v>52</v>
      </c>
      <c r="C59" s="52" t="s">
        <v>69</v>
      </c>
      <c r="D59" s="19" t="s">
        <v>14</v>
      </c>
      <c r="E59" s="28">
        <v>172.5</v>
      </c>
      <c r="F59" s="9">
        <v>1</v>
      </c>
      <c r="G59" s="14">
        <f t="shared" si="0"/>
        <v>172.5</v>
      </c>
      <c r="H59" s="21"/>
      <c r="I59" s="13">
        <f t="shared" si="1"/>
        <v>52</v>
      </c>
      <c r="J59" s="31" t="s">
        <v>69</v>
      </c>
      <c r="K59" s="23"/>
      <c r="L59" s="26" t="str">
        <f t="shared" si="2"/>
        <v>шт.</v>
      </c>
      <c r="M59" s="29">
        <f t="shared" si="3"/>
        <v>172.5</v>
      </c>
      <c r="N59" s="27"/>
      <c r="O59" s="26">
        <f t="shared" si="4"/>
        <v>1</v>
      </c>
      <c r="P59" s="24">
        <f t="shared" si="5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7" customHeight="1" x14ac:dyDescent="0.3">
      <c r="A60" s="4"/>
      <c r="B60" s="18">
        <v>53</v>
      </c>
      <c r="C60" s="52" t="s">
        <v>70</v>
      </c>
      <c r="D60" s="19" t="s">
        <v>14</v>
      </c>
      <c r="E60" s="28">
        <v>265</v>
      </c>
      <c r="F60" s="9">
        <v>1</v>
      </c>
      <c r="G60" s="14">
        <f t="shared" si="0"/>
        <v>265</v>
      </c>
      <c r="H60" s="21"/>
      <c r="I60" s="13">
        <f t="shared" si="1"/>
        <v>53</v>
      </c>
      <c r="J60" s="31" t="s">
        <v>70</v>
      </c>
      <c r="K60" s="23"/>
      <c r="L60" s="26" t="str">
        <f t="shared" si="2"/>
        <v>шт.</v>
      </c>
      <c r="M60" s="29">
        <f t="shared" si="3"/>
        <v>265</v>
      </c>
      <c r="N60" s="27"/>
      <c r="O60" s="26">
        <f t="shared" si="4"/>
        <v>1</v>
      </c>
      <c r="P60" s="24">
        <f t="shared" si="5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7" customHeight="1" x14ac:dyDescent="0.3">
      <c r="A61" s="4"/>
      <c r="B61" s="18">
        <v>54</v>
      </c>
      <c r="C61" s="52" t="s">
        <v>71</v>
      </c>
      <c r="D61" s="19" t="s">
        <v>14</v>
      </c>
      <c r="E61" s="28">
        <v>140.83000000000001</v>
      </c>
      <c r="F61" s="9">
        <v>1</v>
      </c>
      <c r="G61" s="14">
        <f t="shared" si="0"/>
        <v>140.83000000000001</v>
      </c>
      <c r="H61" s="21"/>
      <c r="I61" s="13">
        <f t="shared" si="1"/>
        <v>54</v>
      </c>
      <c r="J61" s="31" t="s">
        <v>71</v>
      </c>
      <c r="K61" s="23"/>
      <c r="L61" s="26" t="str">
        <f t="shared" si="2"/>
        <v>шт.</v>
      </c>
      <c r="M61" s="29">
        <f t="shared" si="3"/>
        <v>140.83000000000001</v>
      </c>
      <c r="N61" s="27"/>
      <c r="O61" s="26">
        <f t="shared" si="4"/>
        <v>1</v>
      </c>
      <c r="P61" s="24">
        <f t="shared" si="5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0.75" customHeight="1" thickBot="1" x14ac:dyDescent="0.35">
      <c r="A62" s="4"/>
      <c r="B62" s="18">
        <v>55</v>
      </c>
      <c r="C62" s="52" t="s">
        <v>72</v>
      </c>
      <c r="D62" s="19" t="s">
        <v>14</v>
      </c>
      <c r="E62" s="28">
        <v>464.17</v>
      </c>
      <c r="F62" s="9">
        <v>1</v>
      </c>
      <c r="G62" s="14">
        <f t="shared" si="0"/>
        <v>464.17</v>
      </c>
      <c r="H62" s="21"/>
      <c r="I62" s="13">
        <f t="shared" si="1"/>
        <v>55</v>
      </c>
      <c r="J62" s="31" t="s">
        <v>72</v>
      </c>
      <c r="K62" s="23"/>
      <c r="L62" s="26" t="str">
        <f t="shared" si="2"/>
        <v>шт.</v>
      </c>
      <c r="M62" s="29">
        <f t="shared" si="3"/>
        <v>464.17</v>
      </c>
      <c r="N62" s="27"/>
      <c r="O62" s="26">
        <f t="shared" si="4"/>
        <v>1</v>
      </c>
      <c r="P62" s="24">
        <f t="shared" si="5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1" customHeight="1" thickBot="1" x14ac:dyDescent="0.35">
      <c r="A63" s="4"/>
      <c r="B63" s="36" t="s">
        <v>7</v>
      </c>
      <c r="C63" s="37"/>
      <c r="D63" s="37"/>
      <c r="E63" s="37"/>
      <c r="F63" s="38"/>
      <c r="G63" s="10">
        <f>SUM(G8:G62)</f>
        <v>231823.32333299998</v>
      </c>
      <c r="H63" s="1"/>
      <c r="I63" s="36" t="s">
        <v>7</v>
      </c>
      <c r="J63" s="37"/>
      <c r="K63" s="37"/>
      <c r="L63" s="37"/>
      <c r="M63" s="37"/>
      <c r="N63" s="37"/>
      <c r="O63" s="38"/>
      <c r="P63" s="10">
        <f>SUM(P8:P62)</f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3">
      <c r="A64" s="4"/>
      <c r="B64" s="46" t="s">
        <v>18</v>
      </c>
      <c r="C64" s="47"/>
      <c r="D64" s="47"/>
      <c r="E64" s="47"/>
      <c r="F64" s="16">
        <v>0.2</v>
      </c>
      <c r="G64" s="11">
        <f>G63*F64</f>
        <v>46364.664666600002</v>
      </c>
      <c r="H64" s="1"/>
      <c r="I64" s="46" t="s">
        <v>18</v>
      </c>
      <c r="J64" s="47"/>
      <c r="K64" s="47"/>
      <c r="L64" s="47"/>
      <c r="M64" s="47"/>
      <c r="N64" s="47"/>
      <c r="O64" s="16">
        <v>0.2</v>
      </c>
      <c r="P64" s="11">
        <f>P63*O64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thickBot="1" x14ac:dyDescent="0.35">
      <c r="A65" s="4"/>
      <c r="B65" s="39" t="s">
        <v>8</v>
      </c>
      <c r="C65" s="40"/>
      <c r="D65" s="40"/>
      <c r="E65" s="40"/>
      <c r="F65" s="41"/>
      <c r="G65" s="12">
        <f>G63+G64</f>
        <v>278187.98799960001</v>
      </c>
      <c r="H65" s="1"/>
      <c r="I65" s="39" t="s">
        <v>8</v>
      </c>
      <c r="J65" s="40"/>
      <c r="K65" s="40"/>
      <c r="L65" s="40"/>
      <c r="M65" s="40"/>
      <c r="N65" s="40"/>
      <c r="O65" s="41"/>
      <c r="P65" s="12">
        <f>P63+P64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3">
      <c r="Z66" s="1"/>
    </row>
  </sheetData>
  <mergeCells count="10">
    <mergeCell ref="B1:P1"/>
    <mergeCell ref="B3:E3"/>
    <mergeCell ref="B63:F63"/>
    <mergeCell ref="B65:F65"/>
    <mergeCell ref="B6:G6"/>
    <mergeCell ref="I65:O65"/>
    <mergeCell ref="B64:E64"/>
    <mergeCell ref="I64:N64"/>
    <mergeCell ref="I6:P6"/>
    <mergeCell ref="I63:O63"/>
  </mergeCells>
  <pageMargins left="0.7" right="0.7" top="0.75" bottom="0.75" header="0.3" footer="0.3"/>
  <pageSetup paperSize="9" orientation="portrait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Волков Игорь Геннадьевич</cp:lastModifiedBy>
  <cp:lastPrinted>2018-11-07T00:58:52Z</cp:lastPrinted>
  <dcterms:created xsi:type="dcterms:W3CDTF">2018-05-22T01:14:50Z</dcterms:created>
  <dcterms:modified xsi:type="dcterms:W3CDTF">2018-12-13T02:39:12Z</dcterms:modified>
</cp:coreProperties>
</file>