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Косенчук В.А\"/>
    </mc:Choice>
  </mc:AlternateContent>
  <bookViews>
    <workbookView xWindow="0" yWindow="0" windowWidth="19200" windowHeight="11460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<sst xmlns="http://schemas.openxmlformats.org/spreadsheetml/2006/main" count="901" uniqueCount="353">
  <si>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</si>
  <si>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</si>
  <si>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</si>
  <si>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</si>
  <si>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</si>
  <si>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</si>
  <si>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</si>
  <si>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</si>
  <si>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</si>
  <si>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</si>
  <si>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</si>
  <si>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</si>
  <si>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</si>
  <si>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</si>
  <si>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</si>
  <si>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</si>
  <si>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</si>
  <si>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</si>
  <si>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</si>
  <si>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</si>
  <si>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</si>
  <si>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</si>
  <si>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</si>
  <si>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</si>
  <si>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</si>
  <si>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</si>
  <si>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</si>
  <si>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</si>
  <si>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</si>
  <si>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</si>
  <si>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</si>
  <si>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</si>
  <si>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</si>
  <si>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</si>
  <si>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</si>
  <si>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</si>
  <si>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</si>
  <si>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</si>
  <si>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</si>
  <si>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</si>
  <si>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</si>
  <si>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</si>
  <si>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</si>
  <si>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</si>
  <si>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</si>
  <si>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</si>
  <si>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</si>
  <si>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</si>
  <si>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</si>
  <si>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</si>
  <si>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</si>
  <si>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</si>
  <si>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</si>
  <si>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</si>
  <si>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</si>
  <si>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</si>
  <si>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</si>
  <si>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</si>
  <si>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</si>
  <si>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</si>
  <si>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</si>
  <si>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</si>
  <si>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</si>
  <si>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</si>
  <si>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</si>
  <si>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</si>
  <si>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</si>
  <si>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</si>
  <si>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</si>
  <si>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</si>
  <si>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</si>
  <si>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</si>
  <si>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</si>
  <si>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</si>
  <si>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</si>
  <si>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</si>
  <si>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</si>
  <si>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</si>
  <si>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</si>
  <si>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</si>
  <si>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</si>
  <si>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</si>
  <si>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</si>
  <si>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</si>
  <si>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</si>
  <si>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</si>
  <si>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</si>
  <si>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</si>
  <si>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</si>
  <si>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</si>
  <si>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</si>
  <si>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</si>
  <si>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</si>
  <si>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</si>
  <si>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</si>
  <si>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</si>
  <si>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</si>
  <si>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</si>
  <si>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</si>
  <si>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</si>
  <si>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</si>
  <si>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</si>
  <si>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</si>
  <si>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</si>
  <si>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</si>
  <si>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</si>
  <si>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</si>
  <si>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</si>
  <si>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</si>
  <si>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</si>
  <si>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</si>
  <si>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</si>
  <si>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</si>
  <si>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</si>
  <si>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</si>
  <si>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</si>
  <si>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</si>
  <si>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</si>
  <si>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</si>
  <si>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</si>
  <si>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</si>
  <si>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</si>
  <si>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</si>
  <si>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</si>
  <si>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</si>
  <si>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</si>
  <si>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</si>
  <si>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</si>
  <si>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</si>
  <si>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</si>
  <si>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</si>
  <si>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</si>
  <si>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</si>
  <si>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</si>
  <si>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</si>
  <si>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</si>
  <si>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</si>
  <si>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</si>
  <si>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</si>
  <si>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</si>
  <si>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</si>
  <si>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</si>
  <si>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</si>
  <si>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</si>
  <si>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</si>
  <si>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</si>
  <si>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</si>
  <si>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</si>
  <si>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</si>
  <si>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</si>
  <si>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</si>
  <si>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</si>
  <si>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</si>
  <si>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</si>
  <si>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</si>
  <si>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</si>
  <si>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</si>
  <si>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</si>
  <si>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</si>
  <si>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</si>
  <si>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</si>
  <si>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</si>
  <si>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</si>
  <si>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</si>
  <si>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</si>
  <si>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</si>
  <si>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</si>
  <si>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</si>
  <si>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</si>
  <si>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</si>
  <si>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</si>
  <si>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</si>
  <si>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</si>
  <si>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</si>
  <si>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</si>
  <si>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</si>
  <si>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</si>
  <si>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</si>
  <si>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</si>
  <si>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</si>
  <si>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</si>
  <si>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</si>
  <si>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</si>
  <si>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</si>
  <si>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</si>
  <si>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</si>
  <si>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</si>
  <si>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</si>
  <si>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</si>
  <si>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</si>
  <si>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</si>
  <si>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</si>
  <si>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</si>
  <si>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</si>
  <si>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</si>
  <si>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</si>
  <si>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</si>
  <si>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</si>
  <si>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</si>
  <si>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</si>
  <si>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</si>
  <si>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</si>
  <si>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</si>
  <si>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</si>
  <si>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</si>
  <si>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</si>
  <si>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</si>
  <si>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</si>
  <si>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</si>
  <si>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</si>
  <si>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</si>
  <si>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</si>
  <si>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</si>
  <si>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</si>
  <si>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</si>
  <si>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</si>
  <si>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</si>
  <si>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</si>
  <si>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</si>
  <si>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</si>
  <si>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</si>
  <si>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</si>
  <si>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</si>
  <si>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</si>
  <si>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</si>
  <si>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</si>
  <si>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</si>
  <si>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</si>
  <si>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</si>
  <si>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</si>
  <si>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</si>
  <si>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</si>
  <si>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</si>
  <si>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</si>
  <si>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</si>
  <si>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</si>
  <si>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</si>
  <si>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</si>
  <si>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</si>
  <si>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</si>
  <si>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</si>
  <si>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</si>
  <si>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</si>
  <si>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</si>
  <si>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</si>
  <si>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</si>
  <si>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</si>
  <si>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</si>
  <si>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</si>
  <si>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</si>
  <si>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</si>
  <si>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</si>
  <si>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</si>
  <si>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</si>
  <si>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</si>
  <si>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</si>
  <si>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</si>
  <si>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</si>
  <si>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</si>
  <si>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</si>
  <si>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</si>
  <si>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</si>
  <si>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</si>
  <si>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</si>
  <si>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</si>
  <si>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</si>
  <si>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</si>
  <si>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</si>
  <si>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</si>
  <si>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</si>
  <si>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</si>
  <si>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</si>
  <si>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</si>
  <si>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</si>
  <si>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</si>
  <si>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</si>
  <si>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</si>
  <si>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</si>
  <si>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</si>
  <si>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</si>
  <si>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</si>
  <si>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</si>
  <si>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</si>
  <si>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</si>
  <si>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</si>
  <si>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</si>
  <si>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</si>
  <si>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</si>
  <si>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</si>
  <si>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</si>
  <si>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</si>
  <si>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</si>
  <si>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</si>
  <si>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</si>
  <si>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</si>
  <si>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</si>
  <si>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</si>
  <si>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</si>
  <si>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</si>
  <si>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</si>
  <si>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</si>
  <si>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</si>
  <si>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</si>
  <si>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</si>
  <si>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</si>
  <si>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</si>
  <si>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</si>
  <si>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</si>
  <si>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</si>
  <si>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</si>
  <si>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Установка двухстоечной опоры СК-22</t>
  </si>
  <si>
    <t>"____" _____________ 2018 г.</t>
  </si>
  <si>
    <t>"____" _______________2018 г.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</si>
  <si>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</si>
  <si>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</si>
  <si>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</si>
  <si>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</si>
  <si>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</si>
  <si>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</si>
  <si>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</si>
  <si>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</si>
  <si>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</si>
  <si>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</si>
  <si>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</si>
  <si>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</si>
  <si>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</si>
  <si>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</si>
  <si>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</si>
  <si>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</si>
  <si>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</si>
  <si>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</si>
  <si>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</si>
  <si>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</si>
  <si>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</si>
  <si>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</si>
  <si>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</si>
  <si>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</si>
  <si>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</si>
  <si>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</si>
  <si>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</si>
  <si>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</si>
  <si>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</si>
  <si>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</si>
  <si>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</si>
  <si>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</si>
  <si>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</si>
  <si>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</si>
  <si>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</si>
  <si>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"____" _____________ 2019 г.</t>
  </si>
  <si>
    <t>"____" _______________2019 г.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</si>
  <si>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Андреевка</t>
    </r>
  </si>
  <si>
    <t>Подвеска провода СИП2А 3*70 + 1*50</t>
  </si>
  <si>
    <t>Составил: ___________________________Бородин Е.П.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</si>
</sst>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1"/>
  <sheetViews>
    <sheetView topLeftCell="A136" zoomScale="85" zoomScaleNormal="85" zoomScaleSheetLayoutView="100" workbookViewId="0">
      <selection activeCell="A144" sqref="A144:XFD15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65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309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4">
        <f>G166/1000</f>
        <v>0</v>
      </c>
      <c r="E11" s="105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5">
        <f>SUM(G16:G34)</f>
        <v>0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x14ac:dyDescent="0.25">
      <c r="A43" s="73">
        <v>26</v>
      </c>
      <c r="B43" s="47" t="s">
        <v>307</v>
      </c>
      <c r="C43" s="92" t="s">
        <v>308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x14ac:dyDescent="0.25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99" t="s">
        <v>93</v>
      </c>
      <c r="B71" s="100"/>
      <c r="C71" s="113"/>
      <c r="D71" s="100"/>
      <c r="E71" s="100"/>
      <c r="F71" s="101"/>
      <c r="G71" s="61">
        <f>SUM(G37:G70)</f>
        <v>0</v>
      </c>
    </row>
    <row r="72" spans="1:7" s="7" customFormat="1" ht="19.5" thickBot="1" x14ac:dyDescent="0.3">
      <c r="A72" s="109" t="s">
        <v>133</v>
      </c>
      <c r="B72" s="110"/>
      <c r="C72" s="110"/>
      <c r="D72" s="110"/>
      <c r="E72" s="110"/>
      <c r="F72" s="110"/>
      <c r="G72" s="114"/>
    </row>
    <row r="73" spans="1:7" s="7" customFormat="1" x14ac:dyDescent="0.25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x14ac:dyDescent="0.25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x14ac:dyDescent="0.25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thickBot="1" x14ac:dyDescent="0.3">
      <c r="A77" s="99" t="s">
        <v>141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75</v>
      </c>
      <c r="B78" s="110"/>
      <c r="C78" s="110"/>
      <c r="D78" s="110"/>
      <c r="E78" s="110"/>
      <c r="F78" s="110"/>
      <c r="G78" s="114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x14ac:dyDescent="0.25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x14ac:dyDescent="0.25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x14ac:dyDescent="0.25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x14ac:dyDescent="0.25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x14ac:dyDescent="0.25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x14ac:dyDescent="0.25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x14ac:dyDescent="0.25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x14ac:dyDescent="0.25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x14ac:dyDescent="0.25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94</v>
      </c>
      <c r="B116" s="100"/>
      <c r="C116" s="100"/>
      <c r="D116" s="100"/>
      <c r="E116" s="100"/>
      <c r="F116" s="101"/>
      <c r="G116" s="35">
        <f>SUM(G79:G115)</f>
        <v>0</v>
      </c>
    </row>
    <row r="117" spans="1:7" s="7" customFormat="1" ht="19.5" thickBot="1" x14ac:dyDescent="0.3">
      <c r="A117" s="109" t="s">
        <v>253</v>
      </c>
      <c r="B117" s="110"/>
      <c r="C117" s="110"/>
      <c r="D117" s="110"/>
      <c r="E117" s="110"/>
      <c r="F117" s="110"/>
      <c r="G117" s="114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x14ac:dyDescent="0.25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99" t="s">
        <v>257</v>
      </c>
      <c r="B122" s="100"/>
      <c r="C122" s="100"/>
      <c r="D122" s="100"/>
      <c r="E122" s="100"/>
      <c r="F122" s="101"/>
      <c r="G122" s="35">
        <f>SUM(G118:G121)</f>
        <v>0</v>
      </c>
    </row>
    <row r="123" spans="1:7" s="7" customFormat="1" ht="19.5" thickBot="1" x14ac:dyDescent="0.3">
      <c r="A123" s="109" t="s">
        <v>95</v>
      </c>
      <c r="B123" s="110"/>
      <c r="C123" s="110"/>
      <c r="D123" s="110"/>
      <c r="E123" s="110"/>
      <c r="F123" s="110"/>
      <c r="G123" s="114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x14ac:dyDescent="0.25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x14ac:dyDescent="0.25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x14ac:dyDescent="0.25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x14ac:dyDescent="0.25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x14ac:dyDescent="0.25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99" t="s">
        <v>96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281</v>
      </c>
      <c r="B143" s="110"/>
      <c r="C143" s="110"/>
      <c r="D143" s="110"/>
      <c r="E143" s="110"/>
      <c r="F143" s="110"/>
      <c r="G143" s="114"/>
    </row>
    <row r="144" spans="1:7" s="7" customFormat="1" x14ac:dyDescent="0.25">
      <c r="A144" s="16">
        <v>116</v>
      </c>
      <c r="B144" s="47" t="s">
        <v>291</v>
      </c>
      <c r="C144" s="53" t="s">
        <v>319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320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x14ac:dyDescent="0.25">
      <c r="A146" s="16">
        <v>118</v>
      </c>
      <c r="B146" s="48" t="s">
        <v>293</v>
      </c>
      <c r="C146" s="55" t="s">
        <v>321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322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295</v>
      </c>
      <c r="C148" s="55" t="s">
        <v>323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x14ac:dyDescent="0.25">
      <c r="A149" s="15">
        <v>121</v>
      </c>
      <c r="B149" s="48" t="s">
        <v>296</v>
      </c>
      <c r="C149" s="55" t="s">
        <v>324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x14ac:dyDescent="0.25">
      <c r="A150" s="16">
        <v>122</v>
      </c>
      <c r="B150" s="48" t="s">
        <v>297</v>
      </c>
      <c r="C150" s="55" t="s">
        <v>325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326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327</v>
      </c>
      <c r="D152" s="50" t="s">
        <v>284</v>
      </c>
      <c r="E152" s="25"/>
      <c r="F152" s="39">
        <v>55918.25</v>
      </c>
      <c r="G152" s="41"/>
    </row>
    <row r="153" spans="1:7" s="7" customFormat="1" x14ac:dyDescent="0.25">
      <c r="A153" s="16">
        <v>125</v>
      </c>
      <c r="B153" s="48" t="s">
        <v>300</v>
      </c>
      <c r="C153" s="55" t="s">
        <v>328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329</v>
      </c>
      <c r="C155" s="55" t="s">
        <v>290</v>
      </c>
      <c r="D155" s="50" t="s">
        <v>288</v>
      </c>
      <c r="E155" s="25"/>
      <c r="F155" s="39">
        <v>45405.97</v>
      </c>
      <c r="G155" s="41"/>
    </row>
    <row r="156" spans="1:7" s="7" customFormat="1" x14ac:dyDescent="0.25">
      <c r="A156" s="15">
        <v>128</v>
      </c>
      <c r="B156" s="48" t="s">
        <v>330</v>
      </c>
      <c r="C156" s="55" t="s">
        <v>331</v>
      </c>
      <c r="D156" s="50" t="s">
        <v>332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333</v>
      </c>
      <c r="C157" s="55" t="s">
        <v>282</v>
      </c>
      <c r="D157" s="50" t="s">
        <v>284</v>
      </c>
      <c r="E157" s="25"/>
      <c r="F157" s="39">
        <v>13851.91</v>
      </c>
      <c r="G157" s="41"/>
    </row>
    <row r="158" spans="1:7" s="7" customFormat="1" ht="31.5" x14ac:dyDescent="0.25">
      <c r="A158" s="16">
        <v>130</v>
      </c>
      <c r="B158" s="48" t="s">
        <v>334</v>
      </c>
      <c r="C158" s="55" t="s">
        <v>283</v>
      </c>
      <c r="D158" s="50" t="s">
        <v>286</v>
      </c>
      <c r="E158" s="25"/>
      <c r="F158" s="39">
        <v>21899.63</v>
      </c>
      <c r="G158" s="41"/>
    </row>
    <row r="159" spans="1:7" s="7" customFormat="1" ht="16.5" thickBot="1" x14ac:dyDescent="0.3">
      <c r="A159" s="16">
        <v>131</v>
      </c>
      <c r="B159" s="48" t="s">
        <v>335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99" t="s">
        <v>305</v>
      </c>
      <c r="B160" s="100"/>
      <c r="C160" s="100"/>
      <c r="D160" s="100"/>
      <c r="E160" s="100"/>
      <c r="F160" s="101"/>
      <c r="G160" s="37">
        <f>SUM(G144:G159)</f>
        <v>0</v>
      </c>
    </row>
    <row r="161" spans="1:7" s="7" customFormat="1" ht="19.5" thickBot="1" x14ac:dyDescent="0.3">
      <c r="A161" s="109" t="s">
        <v>129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339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340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ht="16.5" thickBot="1" x14ac:dyDescent="0.25">
      <c r="A164" s="115" t="s">
        <v>130</v>
      </c>
      <c r="B164" s="116"/>
      <c r="C164" s="116"/>
      <c r="D164" s="116"/>
      <c r="E164" s="116"/>
      <c r="F164" s="117"/>
      <c r="G164" s="85">
        <f>SUM(G162:G163)</f>
        <v>0</v>
      </c>
    </row>
    <row r="165" spans="1:7" ht="32.25" thickBot="1" x14ac:dyDescent="0.25">
      <c r="A165" s="87">
        <v>134</v>
      </c>
      <c r="B165" s="88" t="s">
        <v>302</v>
      </c>
      <c r="C165" s="118" t="s">
        <v>303</v>
      </c>
      <c r="D165" s="119"/>
      <c r="E165" s="119"/>
      <c r="F165" s="120"/>
      <c r="G165" s="89"/>
    </row>
    <row r="166" spans="1:7" s="7" customFormat="1" ht="19.5" thickBot="1" x14ac:dyDescent="0.3">
      <c r="A166" s="121" t="s">
        <v>110</v>
      </c>
      <c r="B166" s="122"/>
      <c r="C166" s="122"/>
      <c r="D166" s="122"/>
      <c r="E166" s="122"/>
      <c r="F166" s="123"/>
      <c r="G166" s="86">
        <f>SUM(G35,G71,G77,G116,G122,G142,G160,G164)+G165</f>
        <v>0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 t="s">
        <v>306</v>
      </c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/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topLeftCell="A145" zoomScale="85" zoomScaleNormal="85" zoomScaleSheetLayoutView="85" workbookViewId="0">
      <selection activeCell="A172" sqref="A172:G17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348</v>
      </c>
      <c r="B5" s="3"/>
      <c r="C5" s="4"/>
      <c r="D5" s="94"/>
      <c r="E5" s="18"/>
      <c r="F5" s="19"/>
      <c r="G5" s="19" t="s">
        <v>349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304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350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318</v>
      </c>
      <c r="C10" s="126"/>
      <c r="D10" s="104">
        <f>G169/1000</f>
        <v>914.9107443800001</v>
      </c>
      <c r="E10" s="105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ht="16.5" hidden="1" thickBot="1" x14ac:dyDescent="0.3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ht="16.5" hidden="1" thickBot="1" x14ac:dyDescent="0.3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1" si="0">E16*F16</f>
        <v>0</v>
      </c>
    </row>
    <row r="17" spans="1:7" s="7" customFormat="1" ht="16.5" hidden="1" thickBot="1" x14ac:dyDescent="0.3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ht="16.5" hidden="1" thickBot="1" x14ac:dyDescent="0.3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ht="16.5" hidden="1" thickBot="1" x14ac:dyDescent="0.3">
      <c r="A33" s="16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25">
      <c r="A34" s="15">
        <v>20</v>
      </c>
      <c r="B34" s="97" t="s">
        <v>184</v>
      </c>
      <c r="C34" s="97" t="s">
        <v>310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15">
        <v>21</v>
      </c>
      <c r="B35" s="97" t="s">
        <v>341</v>
      </c>
      <c r="C35" s="97" t="s">
        <v>313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16">
        <v>22</v>
      </c>
      <c r="B36" s="97"/>
      <c r="C36" s="97" t="s">
        <v>314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hidden="1" thickBot="1" x14ac:dyDescent="0.3">
      <c r="A37" s="124" t="s">
        <v>92</v>
      </c>
      <c r="B37" s="113"/>
      <c r="C37" s="113"/>
      <c r="D37" s="113"/>
      <c r="E37" s="113"/>
      <c r="F37" s="125"/>
      <c r="G37" s="61">
        <f>SUM(G15:G36)</f>
        <v>0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>
        <v>6</v>
      </c>
      <c r="F39" s="38">
        <v>20381</v>
      </c>
      <c r="G39" s="40">
        <f t="shared" si="0"/>
        <v>122286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>
        <v>5</v>
      </c>
      <c r="F40" s="39">
        <v>40416</v>
      </c>
      <c r="G40" s="62">
        <f t="shared" si="0"/>
        <v>202080</v>
      </c>
    </row>
    <row r="41" spans="1:7" s="7" customFormat="1" ht="15.75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>
        <v>3</v>
      </c>
      <c r="F41" s="39">
        <v>59326</v>
      </c>
      <c r="G41" s="62">
        <f t="shared" si="0"/>
        <v>177978</v>
      </c>
    </row>
    <row r="42" spans="1:7" s="79" customFormat="1" ht="31.5" hidden="1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customHeight="1" thickBot="1" x14ac:dyDescent="0.3">
      <c r="A50" s="16">
        <v>34</v>
      </c>
      <c r="B50" s="48" t="s">
        <v>37</v>
      </c>
      <c r="C50" s="55" t="s">
        <v>351</v>
      </c>
      <c r="D50" s="52" t="s">
        <v>72</v>
      </c>
      <c r="E50" s="34">
        <v>0.33400000000000002</v>
      </c>
      <c r="F50" s="43">
        <v>493277</v>
      </c>
      <c r="G50" s="62">
        <f t="shared" si="0"/>
        <v>164754.51800000001</v>
      </c>
    </row>
    <row r="51" spans="1:7" s="7" customFormat="1" ht="16.5" hidden="1" thickBot="1" x14ac:dyDescent="0.3">
      <c r="A51" s="16">
        <v>35</v>
      </c>
      <c r="B51" s="47" t="s">
        <v>38</v>
      </c>
      <c r="C51" s="55" t="s">
        <v>317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x14ac:dyDescent="0.25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25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25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25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25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25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25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25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25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25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25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25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25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25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25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25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25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x14ac:dyDescent="0.25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x14ac:dyDescent="0.25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93</v>
      </c>
      <c r="B72" s="100"/>
      <c r="C72" s="113"/>
      <c r="D72" s="100"/>
      <c r="E72" s="100"/>
      <c r="F72" s="101"/>
      <c r="G72" s="61">
        <f>SUM(G39:G71)</f>
        <v>667098.51800000004</v>
      </c>
    </row>
    <row r="73" spans="1:7" s="7" customFormat="1" ht="19.5" thickBot="1" x14ac:dyDescent="0.3">
      <c r="A73" s="109" t="s">
        <v>133</v>
      </c>
      <c r="B73" s="110"/>
      <c r="C73" s="110"/>
      <c r="D73" s="110"/>
      <c r="E73" s="110"/>
      <c r="F73" s="110"/>
      <c r="G73" s="114"/>
    </row>
    <row r="74" spans="1:7" s="7" customFormat="1" ht="16.5" hidden="1" customHeight="1" x14ac:dyDescent="0.25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25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25">
      <c r="A76" s="16">
        <v>58</v>
      </c>
      <c r="B76" s="47" t="s">
        <v>120</v>
      </c>
      <c r="C76" s="54" t="s">
        <v>315</v>
      </c>
      <c r="D76" s="50" t="s">
        <v>316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25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25">
      <c r="A78" s="16">
        <v>60</v>
      </c>
      <c r="B78" s="47" t="s">
        <v>125</v>
      </c>
      <c r="C78" s="54" t="s">
        <v>338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99" t="s">
        <v>141</v>
      </c>
      <c r="B80" s="100"/>
      <c r="C80" s="100"/>
      <c r="D80" s="100"/>
      <c r="E80" s="100"/>
      <c r="F80" s="101"/>
      <c r="G80" s="35">
        <f>SUM(G74:G79)</f>
        <v>0</v>
      </c>
    </row>
    <row r="81" spans="1:7" s="7" customFormat="1" ht="19.5" thickBot="1" x14ac:dyDescent="0.3">
      <c r="A81" s="109" t="s">
        <v>75</v>
      </c>
      <c r="B81" s="110"/>
      <c r="C81" s="110"/>
      <c r="D81" s="110"/>
      <c r="E81" s="110"/>
      <c r="F81" s="110"/>
      <c r="G81" s="114"/>
    </row>
    <row r="82" spans="1:7" s="7" customFormat="1" ht="15.75" hidden="1" customHeight="1" x14ac:dyDescent="0.25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hidden="1" customHeight="1" x14ac:dyDescent="0.25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25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25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25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25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25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25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t="16.5" hidden="1" thickBot="1" x14ac:dyDescent="0.3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hidden="1" customHeight="1" x14ac:dyDescent="0.25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hidden="1" customHeight="1" x14ac:dyDescent="0.25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25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25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25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25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25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25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25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25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25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25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25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25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25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25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25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25">
      <c r="A108" s="16">
        <v>88</v>
      </c>
      <c r="B108" s="47" t="s">
        <v>242</v>
      </c>
      <c r="C108" s="55" t="s">
        <v>210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25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hidden="1" customHeight="1" x14ac:dyDescent="0.25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hidden="1" customHeight="1" x14ac:dyDescent="0.25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25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25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25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25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25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25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hidden="1" thickBot="1" x14ac:dyDescent="0.3">
      <c r="A119" s="99" t="s">
        <v>94</v>
      </c>
      <c r="B119" s="100"/>
      <c r="C119" s="100"/>
      <c r="D119" s="100"/>
      <c r="E119" s="100"/>
      <c r="F119" s="101"/>
      <c r="G119" s="35">
        <f>SUM(G82:G118)</f>
        <v>0</v>
      </c>
    </row>
    <row r="120" spans="1:7" s="7" customFormat="1" ht="19.5" thickBot="1" x14ac:dyDescent="0.3">
      <c r="A120" s="109" t="s">
        <v>253</v>
      </c>
      <c r="B120" s="110"/>
      <c r="C120" s="110"/>
      <c r="D120" s="110"/>
      <c r="E120" s="110"/>
      <c r="F120" s="110"/>
      <c r="G120" s="114"/>
    </row>
    <row r="121" spans="1:7" s="7" customFormat="1" ht="15.75" hidden="1" customHeight="1" x14ac:dyDescent="0.25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hidden="1" customHeight="1" x14ac:dyDescent="0.25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ht="16.5" hidden="1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/>
      <c r="F123" s="39">
        <v>823</v>
      </c>
      <c r="G123" s="62">
        <f t="shared" si="0"/>
        <v>0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hidden="1" thickBot="1" x14ac:dyDescent="0.3">
      <c r="A125" s="99" t="s">
        <v>257</v>
      </c>
      <c r="B125" s="100"/>
      <c r="C125" s="100"/>
      <c r="D125" s="100"/>
      <c r="E125" s="100"/>
      <c r="F125" s="101"/>
      <c r="G125" s="35">
        <f>SUM(G121:G124)</f>
        <v>0</v>
      </c>
    </row>
    <row r="126" spans="1:7" s="7" customFormat="1" ht="19.5" thickBot="1" x14ac:dyDescent="0.3">
      <c r="A126" s="109" t="s">
        <v>95</v>
      </c>
      <c r="B126" s="110"/>
      <c r="C126" s="110"/>
      <c r="D126" s="110"/>
      <c r="E126" s="110"/>
      <c r="F126" s="110"/>
      <c r="G126" s="114"/>
    </row>
    <row r="127" spans="1:7" s="7" customFormat="1" ht="16.5" customHeight="1" thickBot="1" x14ac:dyDescent="0.3">
      <c r="A127" s="16">
        <v>103</v>
      </c>
      <c r="B127" s="47" t="s">
        <v>266</v>
      </c>
      <c r="C127" s="53" t="s">
        <v>97</v>
      </c>
      <c r="D127" s="50" t="s">
        <v>61</v>
      </c>
      <c r="E127" s="24">
        <v>1</v>
      </c>
      <c r="F127" s="38">
        <v>2518</v>
      </c>
      <c r="G127" s="40">
        <f t="shared" si="0"/>
        <v>2518</v>
      </c>
    </row>
    <row r="128" spans="1:7" s="7" customFormat="1" ht="32.25" hidden="1" customHeight="1" x14ac:dyDescent="0.25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hidden="1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hidden="1" customHeight="1" x14ac:dyDescent="0.25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hidden="1" customHeight="1" x14ac:dyDescent="0.25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hidden="1" customHeight="1" x14ac:dyDescent="0.25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hidden="1" customHeight="1" x14ac:dyDescent="0.25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hidden="1" customHeight="1" x14ac:dyDescent="0.25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hidden="1" customHeight="1" x14ac:dyDescent="0.25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25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25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25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25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25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25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25">
      <c r="A142" s="15">
        <v>118</v>
      </c>
      <c r="B142" s="47" t="s">
        <v>336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25">
      <c r="A143" s="16">
        <v>119</v>
      </c>
      <c r="B143" s="47" t="s">
        <v>337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342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99" t="s">
        <v>96</v>
      </c>
      <c r="B145" s="100"/>
      <c r="C145" s="100"/>
      <c r="D145" s="100"/>
      <c r="E145" s="100"/>
      <c r="F145" s="101"/>
      <c r="G145" s="37">
        <f>SUM(G127:G144)</f>
        <v>2518</v>
      </c>
    </row>
    <row r="146" spans="1:7" s="7" customFormat="1" ht="19.5" thickBot="1" x14ac:dyDescent="0.3">
      <c r="A146" s="109" t="s">
        <v>281</v>
      </c>
      <c r="B146" s="110"/>
      <c r="C146" s="110"/>
      <c r="D146" s="110"/>
      <c r="E146" s="110"/>
      <c r="F146" s="110"/>
      <c r="G146" s="114"/>
    </row>
    <row r="147" spans="1:7" s="7" customFormat="1" x14ac:dyDescent="0.25">
      <c r="A147" s="16">
        <v>121</v>
      </c>
      <c r="B147" s="47" t="s">
        <v>294</v>
      </c>
      <c r="C147" s="53" t="s">
        <v>319</v>
      </c>
      <c r="D147" s="50" t="s">
        <v>284</v>
      </c>
      <c r="E147" s="24">
        <v>1</v>
      </c>
      <c r="F147" s="38">
        <v>23146.93</v>
      </c>
      <c r="G147" s="40">
        <f t="shared" ref="G147:G162" si="4">E147*F147</f>
        <v>23146.93</v>
      </c>
    </row>
    <row r="148" spans="1:7" s="7" customFormat="1" hidden="1" x14ac:dyDescent="0.25">
      <c r="A148" s="15">
        <v>122</v>
      </c>
      <c r="B148" s="48" t="s">
        <v>295</v>
      </c>
      <c r="C148" s="55" t="s">
        <v>320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hidden="1" x14ac:dyDescent="0.25">
      <c r="A149" s="16">
        <v>123</v>
      </c>
      <c r="B149" s="47" t="s">
        <v>296</v>
      </c>
      <c r="C149" s="55" t="s">
        <v>321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hidden="1" x14ac:dyDescent="0.25">
      <c r="A150" s="15">
        <v>124</v>
      </c>
      <c r="B150" s="48" t="s">
        <v>297</v>
      </c>
      <c r="C150" s="55" t="s">
        <v>322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hidden="1" x14ac:dyDescent="0.25">
      <c r="A151" s="16">
        <v>125</v>
      </c>
      <c r="B151" s="47" t="s">
        <v>298</v>
      </c>
      <c r="C151" s="55" t="s">
        <v>323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idden="1" x14ac:dyDescent="0.25">
      <c r="A152" s="15">
        <v>126</v>
      </c>
      <c r="B152" s="48" t="s">
        <v>299</v>
      </c>
      <c r="C152" s="55" t="s">
        <v>324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idden="1" x14ac:dyDescent="0.25">
      <c r="A153" s="16">
        <v>127</v>
      </c>
      <c r="B153" s="47" t="s">
        <v>300</v>
      </c>
      <c r="C153" s="55" t="s">
        <v>325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hidden="1" x14ac:dyDescent="0.25">
      <c r="A154" s="15">
        <v>128</v>
      </c>
      <c r="B154" s="48" t="s">
        <v>301</v>
      </c>
      <c r="C154" s="55" t="s">
        <v>326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hidden="1" x14ac:dyDescent="0.25">
      <c r="A155" s="16">
        <v>129</v>
      </c>
      <c r="B155" s="47" t="s">
        <v>329</v>
      </c>
      <c r="C155" s="55" t="s">
        <v>327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hidden="1" x14ac:dyDescent="0.25">
      <c r="A156" s="15">
        <v>130</v>
      </c>
      <c r="B156" s="48" t="s">
        <v>330</v>
      </c>
      <c r="C156" s="55" t="s">
        <v>328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hidden="1" x14ac:dyDescent="0.25">
      <c r="A157" s="16">
        <v>131</v>
      </c>
      <c r="B157" s="47" t="s">
        <v>333</v>
      </c>
      <c r="C157" s="55" t="s">
        <v>289</v>
      </c>
      <c r="D157" s="50" t="s">
        <v>288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334</v>
      </c>
      <c r="C158" s="55" t="s">
        <v>290</v>
      </c>
      <c r="D158" s="50" t="s">
        <v>288</v>
      </c>
      <c r="E158" s="25">
        <v>0.66800000000000004</v>
      </c>
      <c r="F158" s="39">
        <v>45405.97</v>
      </c>
      <c r="G158" s="41">
        <f t="shared" si="4"/>
        <v>30331.187960000003</v>
      </c>
    </row>
    <row r="159" spans="1:7" s="7" customFormat="1" hidden="1" x14ac:dyDescent="0.25">
      <c r="A159" s="16">
        <v>133</v>
      </c>
      <c r="B159" s="47" t="s">
        <v>335</v>
      </c>
      <c r="C159" s="55" t="s">
        <v>331</v>
      </c>
      <c r="D159" s="50" t="s">
        <v>332</v>
      </c>
      <c r="E159" s="25"/>
      <c r="F159" s="39">
        <v>5084.92</v>
      </c>
      <c r="G159" s="41">
        <f t="shared" si="4"/>
        <v>0</v>
      </c>
    </row>
    <row r="160" spans="1:7" s="7" customFormat="1" ht="31.5" hidden="1" x14ac:dyDescent="0.25">
      <c r="A160" s="15">
        <v>134</v>
      </c>
      <c r="B160" s="48" t="s">
        <v>343</v>
      </c>
      <c r="C160" s="55" t="s">
        <v>282</v>
      </c>
      <c r="D160" s="50" t="s">
        <v>284</v>
      </c>
      <c r="E160" s="25"/>
      <c r="F160" s="39">
        <v>13851.91</v>
      </c>
      <c r="G160" s="41">
        <f t="shared" si="4"/>
        <v>0</v>
      </c>
    </row>
    <row r="161" spans="1:7" s="7" customFormat="1" ht="32.25" thickBot="1" x14ac:dyDescent="0.3">
      <c r="A161" s="16">
        <v>135</v>
      </c>
      <c r="B161" s="47" t="s">
        <v>344</v>
      </c>
      <c r="C161" s="55" t="s">
        <v>283</v>
      </c>
      <c r="D161" s="50" t="s">
        <v>286</v>
      </c>
      <c r="E161" s="25">
        <v>0.33400000000000002</v>
      </c>
      <c r="F161" s="39">
        <v>21899.63</v>
      </c>
      <c r="G161" s="41">
        <f t="shared" si="4"/>
        <v>7314.4764200000009</v>
      </c>
    </row>
    <row r="162" spans="1:7" s="7" customFormat="1" ht="16.5" hidden="1" thickBot="1" x14ac:dyDescent="0.3">
      <c r="A162" s="15">
        <v>136</v>
      </c>
      <c r="B162" s="48" t="s">
        <v>345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99" t="s">
        <v>305</v>
      </c>
      <c r="B163" s="100"/>
      <c r="C163" s="100"/>
      <c r="D163" s="100"/>
      <c r="E163" s="100"/>
      <c r="F163" s="101"/>
      <c r="G163" s="37">
        <f>SUM(G147:G162)</f>
        <v>60792.594380000002</v>
      </c>
    </row>
    <row r="164" spans="1:7" s="7" customFormat="1" ht="19.5" thickBot="1" x14ac:dyDescent="0.3">
      <c r="A164" s="109" t="s">
        <v>129</v>
      </c>
      <c r="B164" s="110"/>
      <c r="C164" s="110"/>
      <c r="D164" s="110"/>
      <c r="E164" s="110"/>
      <c r="F164" s="110"/>
      <c r="G164" s="114"/>
    </row>
    <row r="165" spans="1:7" s="36" customFormat="1" ht="18.75" x14ac:dyDescent="0.3">
      <c r="A165" s="16">
        <v>137</v>
      </c>
      <c r="B165" s="47" t="s">
        <v>346</v>
      </c>
      <c r="C165" s="53" t="s">
        <v>261</v>
      </c>
      <c r="D165" s="50" t="s">
        <v>260</v>
      </c>
      <c r="E165" s="24">
        <v>4.2</v>
      </c>
      <c r="F165" s="38">
        <v>20889.439999999999</v>
      </c>
      <c r="G165" s="40">
        <f>E165*F165</f>
        <v>87735.648000000001</v>
      </c>
    </row>
    <row r="166" spans="1:7" s="7" customFormat="1" ht="16.5" thickBot="1" x14ac:dyDescent="0.3">
      <c r="A166" s="15">
        <v>138</v>
      </c>
      <c r="B166" s="48" t="s">
        <v>347</v>
      </c>
      <c r="C166" s="55" t="s">
        <v>262</v>
      </c>
      <c r="D166" s="51" t="s">
        <v>260</v>
      </c>
      <c r="E166" s="25">
        <v>8.4</v>
      </c>
      <c r="F166" s="39">
        <v>11519.76</v>
      </c>
      <c r="G166" s="41">
        <f>E166*F166</f>
        <v>96765.984000000011</v>
      </c>
    </row>
    <row r="167" spans="1:7" x14ac:dyDescent="0.2">
      <c r="A167" s="115" t="s">
        <v>130</v>
      </c>
      <c r="B167" s="116"/>
      <c r="C167" s="116"/>
      <c r="D167" s="116"/>
      <c r="E167" s="116"/>
      <c r="F167" s="117"/>
      <c r="G167" s="85">
        <f>SUM(G165:G166)</f>
        <v>184501.63200000001</v>
      </c>
    </row>
    <row r="168" spans="1:7" ht="32.25" hidden="1" customHeight="1" thickBot="1" x14ac:dyDescent="0.25">
      <c r="A168" s="87"/>
      <c r="B168" s="88" t="s">
        <v>302</v>
      </c>
      <c r="C168" s="118" t="s">
        <v>303</v>
      </c>
      <c r="D168" s="119"/>
      <c r="E168" s="119"/>
      <c r="F168" s="120"/>
      <c r="G168" s="89">
        <v>0</v>
      </c>
    </row>
    <row r="169" spans="1:7" s="7" customFormat="1" ht="19.5" thickBot="1" x14ac:dyDescent="0.3">
      <c r="A169" s="121" t="s">
        <v>110</v>
      </c>
      <c r="B169" s="122"/>
      <c r="C169" s="122"/>
      <c r="D169" s="122"/>
      <c r="E169" s="122"/>
      <c r="F169" s="123"/>
      <c r="G169" s="86">
        <f>SUM(G37,G72,G80,G119,G125,G145,G163,G167)+G168</f>
        <v>914910.74438000005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98" t="s">
        <v>352</v>
      </c>
      <c r="B172" s="98"/>
      <c r="C172" s="98"/>
      <c r="D172" s="98"/>
      <c r="E172" s="98"/>
      <c r="F172" s="98"/>
      <c r="G172" s="98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22 286,00"/>
        <filter val="164 754,52"/>
        <filter val="177 978,00"/>
        <filter val="184 501,63"/>
        <filter val="2 518,00"/>
        <filter val="202 080,00"/>
        <filter val="23 146,93"/>
        <filter val="30 331,19"/>
        <filter val="60 792,59"/>
        <filter val="667 098,52"/>
        <filter val="7"/>
        <filter val="7 314,48"/>
        <filter val="87 735,65"/>
        <filter val="914 910,74"/>
        <filter val="96 765,98"/>
      </filters>
    </filterColumn>
  </autoFilter>
  <mergeCells count="24">
    <mergeCell ref="A164:G164"/>
    <mergeCell ref="A167:F167"/>
    <mergeCell ref="C168:F168"/>
    <mergeCell ref="A169:F169"/>
    <mergeCell ref="A172:G172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2019-01-21T00:56:53Z</cp:lastPrinted>
  <dcterms:created xsi:type="dcterms:W3CDTF">1996-10-08T23:32:33Z</dcterms:created>
  <dcterms:modified xsi:type="dcterms:W3CDTF">2019-01-21T00:56:53Z</dcterms:modified>
</cp:coreProperties>
</file>