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roitelev_pv\Desktop\Закупочная документация\822.1 Трансформаторы масляные герметичные ТМГ 6-10 кВ\"/>
    </mc:Choice>
  </mc:AlternateContent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 l="1"/>
  <c r="G14" i="1" s="1"/>
  <c r="F3" i="1" s="1"/>
  <c r="O11" i="1" l="1"/>
  <c r="P11" i="1" s="1"/>
  <c r="O12" i="1"/>
  <c r="P12" i="1" s="1"/>
  <c r="M11" i="1"/>
  <c r="M12" i="1"/>
  <c r="L11" i="1"/>
  <c r="L12" i="1"/>
  <c r="J11" i="1"/>
  <c r="J12" i="1"/>
  <c r="I12" i="1" l="1"/>
  <c r="O10" i="1"/>
  <c r="P10" i="1" s="1"/>
  <c r="M10" i="1"/>
  <c r="L10" i="1"/>
  <c r="J10" i="1"/>
  <c r="I11" i="1"/>
  <c r="I10" i="1"/>
  <c r="P13" i="1" l="1"/>
  <c r="P14" i="1" s="1"/>
  <c r="P15" i="1" l="1"/>
  <c r="P16" i="1" s="1"/>
  <c r="G15" i="1" l="1"/>
  <c r="G16" i="1" s="1"/>
</calcChain>
</file>

<file path=xl/sharedStrings.xml><?xml version="1.0" encoding="utf-8"?>
<sst xmlns="http://schemas.openxmlformats.org/spreadsheetml/2006/main" count="35" uniqueCount="25">
  <si>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</si>
  <si>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</si>
  <si>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</si>
  <si>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</si>
  <si>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</si>
  <si>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</si>
  <si>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</si>
  <si>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</si>
  <si>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</si>
  <si>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</si>
  <si>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</si>
  <si>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</si>
  <si>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</si>
  <si>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</si>
  <si>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</si>
  <si>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</si>
  <si>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</si>
  <si>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</si>
  <si>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Структура НМЦ</t>
  </si>
  <si>
    <t>Трансформаторы масляные герметичные ТМГ 6-10 кВ</t>
  </si>
  <si>
    <t>ИТОГО по филиалу "АЭС"</t>
  </si>
  <si>
    <t>1.1. филиал АО "ДРСК" "Амурские электрические сети"</t>
  </si>
  <si>
    <t>Трансформатор 3-хфазный силовой масляный герметичный ТМГ-630/10/0,4 УХЛ1 Δ/Yн-11</t>
  </si>
  <si>
    <t>Трансформатор 3-хфазный силовой масляный герметичный ТМГ-400/10/0,4 Δ/Yн-11</t>
  </si>
  <si>
    <t>Трансформатор 3-хфазный силовой масляный герметичный ТМГ-160/10/0,4 УХЛ1 Y/Zн-11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</si>
</sst>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0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9" fontId="7" fillId="2" borderId="26" xfId="0" applyNumberFormat="1" applyFont="1" applyFill="1" applyBorder="1" applyAlignment="1" applyProtection="1">
      <alignment horizontal="left" vertical="top" wrapText="1"/>
      <protection locked="0"/>
    </xf>
    <xf numFmtId="4" fontId="8" fillId="6" borderId="8" xfId="0" applyNumberFormat="1" applyFont="1" applyFill="1" applyBorder="1" applyAlignment="1" applyProtection="1">
      <alignment horizontal="center" vertical="top" wrapText="1"/>
    </xf>
    <xf numFmtId="49" fontId="2" fillId="6" borderId="12" xfId="0" applyNumberFormat="1" applyFont="1" applyFill="1" applyBorder="1" applyAlignment="1">
      <alignment horizontal="left" vertical="top" wrapText="1"/>
    </xf>
    <xf numFmtId="49" fontId="7" fillId="2" borderId="32" xfId="0" applyNumberFormat="1" applyFont="1" applyFill="1" applyBorder="1" applyAlignment="1" applyProtection="1">
      <alignment horizontal="left" vertical="top" wrapText="1"/>
      <protection locked="0"/>
    </xf>
    <xf numFmtId="0" fontId="2" fillId="0" borderId="31" xfId="0" applyFont="1" applyBorder="1" applyAlignment="1">
      <alignment horizontal="center" vertical="top" wrapText="1"/>
    </xf>
    <xf numFmtId="4" fontId="1" fillId="4" borderId="40" xfId="0" applyNumberFormat="1" applyFont="1" applyFill="1" applyBorder="1" applyAlignment="1">
      <alignment horizontal="center" vertical="center" wrapText="1"/>
    </xf>
    <xf numFmtId="4" fontId="1" fillId="6" borderId="43" xfId="0" applyNumberFormat="1" applyFont="1" applyFill="1" applyBorder="1" applyAlignment="1">
      <alignment horizontal="center" vertical="top" wrapText="1"/>
    </xf>
    <xf numFmtId="4" fontId="7" fillId="6" borderId="28" xfId="0" applyNumberFormat="1" applyFont="1" applyFill="1" applyBorder="1" applyAlignment="1" applyProtection="1">
      <alignment horizontal="center" vertical="center" wrapText="1"/>
    </xf>
    <xf numFmtId="3" fontId="2" fillId="6" borderId="6" xfId="0" applyNumberFormat="1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4" fontId="7" fillId="2" borderId="32" xfId="0" applyNumberFormat="1" applyFont="1" applyFill="1" applyBorder="1" applyAlignment="1" applyProtection="1">
      <alignment horizontal="center" vertical="center" wrapText="1"/>
      <protection locked="0"/>
    </xf>
    <xf numFmtId="3" fontId="2" fillId="6" borderId="42" xfId="0" applyNumberFormat="1" applyFont="1" applyFill="1" applyBorder="1" applyAlignment="1">
      <alignment horizontal="center" vertical="center" wrapText="1"/>
    </xf>
    <xf numFmtId="4" fontId="2" fillId="6" borderId="30" xfId="0" applyNumberFormat="1" applyFont="1" applyFill="1" applyBorder="1" applyAlignment="1">
      <alignment horizontal="center" vertical="center" wrapText="1"/>
    </xf>
    <xf numFmtId="4" fontId="7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2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29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49" fontId="2" fillId="6" borderId="3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41" xfId="0" applyNumberFormat="1" applyFont="1" applyFill="1" applyBorder="1" applyAlignment="1" applyProtection="1">
      <alignment horizontal="right" vertical="center" wrapText="1"/>
    </xf>
    <xf numFmtId="4" fontId="8" fillId="4" borderId="39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/>
    </xf>
    <xf numFmtId="0" fontId="1" fillId="7" borderId="34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7" borderId="35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left"/>
    </xf>
    <xf numFmtId="0" fontId="4" fillId="7" borderId="37" xfId="0" applyFont="1" applyFill="1" applyBorder="1" applyAlignment="1">
      <alignment horizontal="left"/>
    </xf>
    <xf numFmtId="0" fontId="4" fillId="7" borderId="13" xfId="0" applyFont="1" applyFill="1" applyBorder="1" applyAlignment="1">
      <alignment horizontal="left"/>
    </xf>
    <xf numFmtId="0" fontId="1" fillId="6" borderId="29" xfId="0" applyFont="1" applyFill="1" applyBorder="1" applyAlignment="1">
      <alignment horizontal="left"/>
    </xf>
    <xf numFmtId="0" fontId="4" fillId="6" borderId="23" xfId="0" applyFont="1" applyFill="1" applyBorder="1" applyAlignment="1">
      <alignment horizontal="left"/>
    </xf>
    <xf numFmtId="0" fontId="4" fillId="6" borderId="13" xfId="0" applyFont="1" applyFill="1" applyBorder="1" applyAlignment="1">
      <alignment horizontal="left"/>
    </xf>
    <xf numFmtId="0" fontId="12" fillId="0" borderId="0" xfId="1"/>
    <xf numFmtId="4" fontId="0" fillId="0" borderId="0" xfId="0" applyNumberFormat="1"/>
    <xf numFmtId="1" fontId="11" fillId="7" borderId="4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zoomScaleNormal="100" workbookViewId="0">
      <selection activeCell="F18" sqref="F18"/>
    </sheetView>
  </sheetViews>
  <sheetFormatPr defaultRowHeight="15" x14ac:dyDescent="0.25"/>
  <cols>
    <col min="1" max="1" width="4.5703125" customWidth="1"/>
    <col min="2" max="2" width="7.140625" customWidth="1"/>
    <col min="3" max="3" width="44.140625" customWidth="1"/>
    <col min="4" max="4" width="7.140625" customWidth="1"/>
    <col min="5" max="5" width="17.140625" customWidth="1"/>
    <col min="6" max="6" width="13" customWidth="1"/>
    <col min="7" max="7" width="22.85546875" customWidth="1"/>
    <col min="10" max="10" width="37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18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11</v>
      </c>
      <c r="C3" s="38"/>
      <c r="D3" s="38"/>
      <c r="E3" s="39"/>
      <c r="F3" s="15">
        <f>G14</f>
        <v>766077.47</v>
      </c>
      <c r="G3" s="13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6" t="s">
        <v>19</v>
      </c>
      <c r="C4" s="46"/>
      <c r="D4" s="46"/>
      <c r="E4" s="46"/>
      <c r="F4" s="46"/>
      <c r="G4" s="4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7" t="s">
        <v>12</v>
      </c>
      <c r="C7" s="39"/>
      <c r="D7" s="48"/>
      <c r="E7" s="48"/>
      <c r="F7" s="49"/>
      <c r="G7" s="50"/>
      <c r="H7" s="5"/>
      <c r="I7" s="37" t="s">
        <v>3</v>
      </c>
      <c r="J7" s="38"/>
      <c r="K7" s="38"/>
      <c r="L7" s="38"/>
      <c r="M7" s="38"/>
      <c r="N7" s="38"/>
      <c r="O7" s="38"/>
      <c r="P7" s="5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20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54" t="s">
        <v>21</v>
      </c>
      <c r="C9" s="55"/>
      <c r="D9" s="55"/>
      <c r="E9" s="56"/>
      <c r="F9" s="55"/>
      <c r="G9" s="55"/>
      <c r="H9" s="55"/>
      <c r="I9" s="55"/>
      <c r="J9" s="55"/>
      <c r="K9" s="55"/>
      <c r="L9" s="55"/>
      <c r="M9" s="55"/>
      <c r="N9" s="55"/>
      <c r="O9" s="55"/>
      <c r="P9" s="57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8.25" x14ac:dyDescent="0.25">
      <c r="A10" s="6"/>
      <c r="B10" s="32">
        <v>1</v>
      </c>
      <c r="C10" s="35" t="s">
        <v>24</v>
      </c>
      <c r="D10" s="34" t="s">
        <v>17</v>
      </c>
      <c r="E10" s="28">
        <v>162488.29999999999</v>
      </c>
      <c r="F10" s="66">
        <v>1</v>
      </c>
      <c r="G10" s="23">
        <f>E10*F10</f>
        <v>162488.29999999999</v>
      </c>
      <c r="H10" s="1"/>
      <c r="I10" s="30">
        <f>B10</f>
        <v>1</v>
      </c>
      <c r="J10" s="18" t="str">
        <f t="shared" ref="J10:J12" si="0">C10</f>
        <v>Трансформатор 3-хфазный силовой масляный герметичный ТМГ-160/10/0,4 УХЛ1 Y/Zн-11</v>
      </c>
      <c r="K10" s="19"/>
      <c r="L10" s="24" t="str">
        <f>D10</f>
        <v>шт</v>
      </c>
      <c r="M10" s="25">
        <f>E10</f>
        <v>162488.29999999999</v>
      </c>
      <c r="N10" s="26"/>
      <c r="O10" s="27">
        <f>F10</f>
        <v>1</v>
      </c>
      <c r="P10" s="28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25" x14ac:dyDescent="0.25">
      <c r="A11" s="6"/>
      <c r="B11" s="33">
        <v>2</v>
      </c>
      <c r="C11" s="35" t="s">
        <v>22</v>
      </c>
      <c r="D11" s="34" t="s">
        <v>17</v>
      </c>
      <c r="E11" s="28">
        <v>328162.89</v>
      </c>
      <c r="F11" s="66">
        <v>1</v>
      </c>
      <c r="G11" s="23">
        <f t="shared" ref="G11:G12" si="1">E11*F11</f>
        <v>328162.89</v>
      </c>
      <c r="H11" s="1"/>
      <c r="I11" s="31">
        <f>B11</f>
        <v>2</v>
      </c>
      <c r="J11" s="18" t="str">
        <f t="shared" si="0"/>
        <v>Трансформатор 3-хфазный силовой масляный герметичный ТМГ-630/10/0,4 УХЛ1 Δ/Yн-11</v>
      </c>
      <c r="K11" s="16"/>
      <c r="L11" s="24" t="str">
        <f t="shared" ref="L11:L12" si="2">D11</f>
        <v>шт</v>
      </c>
      <c r="M11" s="25">
        <f t="shared" ref="M11:M12" si="3">E11</f>
        <v>328162.89</v>
      </c>
      <c r="N11" s="29"/>
      <c r="O11" s="27">
        <f t="shared" ref="O11:O12" si="4">F11</f>
        <v>1</v>
      </c>
      <c r="P11" s="28">
        <f t="shared" ref="P11:P12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0.5" customHeight="1" x14ac:dyDescent="0.25">
      <c r="A12" s="6"/>
      <c r="B12" s="33">
        <v>3</v>
      </c>
      <c r="C12" s="35" t="s">
        <v>23</v>
      </c>
      <c r="D12" s="34" t="s">
        <v>17</v>
      </c>
      <c r="E12" s="28">
        <v>275426.28000000003</v>
      </c>
      <c r="F12" s="66">
        <v>1</v>
      </c>
      <c r="G12" s="23">
        <f t="shared" si="1"/>
        <v>275426.28000000003</v>
      </c>
      <c r="H12" s="1"/>
      <c r="I12" s="31">
        <f t="shared" ref="I12" si="6">B12</f>
        <v>3</v>
      </c>
      <c r="J12" s="18" t="str">
        <f t="shared" si="0"/>
        <v>Трансформатор 3-хфазный силовой масляный герметичный ТМГ-400/10/0,4 Δ/Yн-11</v>
      </c>
      <c r="K12" s="16"/>
      <c r="L12" s="24" t="str">
        <f t="shared" si="2"/>
        <v>шт</v>
      </c>
      <c r="M12" s="25">
        <f t="shared" si="3"/>
        <v>275426.28000000003</v>
      </c>
      <c r="N12" s="29"/>
      <c r="O12" s="27">
        <f t="shared" si="4"/>
        <v>1</v>
      </c>
      <c r="P12" s="28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"/>
      <c r="B13" s="58" t="s">
        <v>20</v>
      </c>
      <c r="C13" s="59"/>
      <c r="D13" s="59"/>
      <c r="E13" s="59"/>
      <c r="F13" s="60"/>
      <c r="G13" s="17">
        <f>SUM(G10:G12)</f>
        <v>766077.47</v>
      </c>
      <c r="H13" s="20"/>
      <c r="I13" s="61" t="s">
        <v>20</v>
      </c>
      <c r="J13" s="62"/>
      <c r="K13" s="62"/>
      <c r="L13" s="62"/>
      <c r="M13" s="62"/>
      <c r="N13" s="62"/>
      <c r="O13" s="63"/>
      <c r="P13" s="22">
        <f>SUM(P10:P12)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customHeight="1" thickBot="1" x14ac:dyDescent="0.3">
      <c r="A14" s="6"/>
      <c r="B14" s="40" t="s">
        <v>6</v>
      </c>
      <c r="C14" s="41"/>
      <c r="D14" s="41"/>
      <c r="E14" s="41"/>
      <c r="F14" s="42"/>
      <c r="G14" s="21">
        <f>G13</f>
        <v>766077.47</v>
      </c>
      <c r="H14" s="1"/>
      <c r="I14" s="40" t="s">
        <v>6</v>
      </c>
      <c r="J14" s="41"/>
      <c r="K14" s="41"/>
      <c r="L14" s="41"/>
      <c r="M14" s="41"/>
      <c r="N14" s="41"/>
      <c r="O14" s="42"/>
      <c r="P14" s="21">
        <f>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6"/>
      <c r="B15" s="51" t="s">
        <v>16</v>
      </c>
      <c r="C15" s="52"/>
      <c r="D15" s="52"/>
      <c r="E15" s="52"/>
      <c r="F15" s="14">
        <v>0.2</v>
      </c>
      <c r="G15" s="11">
        <f>G14*F15</f>
        <v>153215.49400000001</v>
      </c>
      <c r="H15" s="1"/>
      <c r="I15" s="51" t="s">
        <v>16</v>
      </c>
      <c r="J15" s="52"/>
      <c r="K15" s="52"/>
      <c r="L15" s="52"/>
      <c r="M15" s="52"/>
      <c r="N15" s="52"/>
      <c r="O15" s="14">
        <v>0.2</v>
      </c>
      <c r="P15" s="11">
        <f>P14*O15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thickBot="1" x14ac:dyDescent="0.3">
      <c r="A16" s="6"/>
      <c r="B16" s="43" t="s">
        <v>7</v>
      </c>
      <c r="C16" s="44"/>
      <c r="D16" s="44"/>
      <c r="E16" s="44"/>
      <c r="F16" s="45"/>
      <c r="G16" s="12">
        <f>G14+G15</f>
        <v>919292.96399999992</v>
      </c>
      <c r="H16" s="1"/>
      <c r="I16" s="43" t="s">
        <v>7</v>
      </c>
      <c r="J16" s="44"/>
      <c r="K16" s="44"/>
      <c r="L16" s="44"/>
      <c r="M16" s="44"/>
      <c r="N16" s="44"/>
      <c r="O16" s="45"/>
      <c r="P16" s="12">
        <f>P14+P15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0" ht="33.75" customHeight="1" x14ac:dyDescent="0.25">
      <c r="B17" s="1"/>
      <c r="C17" s="1"/>
      <c r="D17" s="1"/>
      <c r="E17" s="1"/>
      <c r="F17" s="2"/>
      <c r="G17" s="2"/>
      <c r="H17" s="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2:20" ht="36.75" customHeight="1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1"/>
    </row>
    <row r="19" spans="2:20" x14ac:dyDescent="0.25">
      <c r="G19" s="64"/>
    </row>
    <row r="21" spans="2:20" x14ac:dyDescent="0.25">
      <c r="G21" s="65"/>
    </row>
  </sheetData>
  <mergeCells count="14">
    <mergeCell ref="B1:P1"/>
    <mergeCell ref="B3:E3"/>
    <mergeCell ref="B14:F14"/>
    <mergeCell ref="B16:F16"/>
    <mergeCell ref="B4:G4"/>
    <mergeCell ref="B7:G7"/>
    <mergeCell ref="I16:O16"/>
    <mergeCell ref="B15:E15"/>
    <mergeCell ref="I15:N15"/>
    <mergeCell ref="I7:P7"/>
    <mergeCell ref="I14:O14"/>
    <mergeCell ref="B9:P9"/>
    <mergeCell ref="B13:F13"/>
    <mergeCell ref="I13:O13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Строителев Петр Васильевич</cp:lastModifiedBy>
  <cp:lastPrinted>2019-01-28T02:11:59Z</cp:lastPrinted>
  <dcterms:created xsi:type="dcterms:W3CDTF">2018-05-22T01:14:50Z</dcterms:created>
  <dcterms:modified xsi:type="dcterms:W3CDTF">2019-02-13T00:20:32Z</dcterms:modified>
</cp:coreProperties>
</file>