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9-02-  (119.15-17)\119.15\"/>
    </mc:Choice>
  </mc:AlternateContent>
  <bookViews>
    <workbookView xWindow="0" yWindow="0" windowWidth="24690" windowHeight="1011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G10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G9" i="1"/>
  <c r="G11" i="1" l="1"/>
  <c r="F3" i="1" s="1"/>
  <c r="P11" i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<sst xmlns="http://schemas.openxmlformats.org/spreadsheetml/2006/main" count="32" uniqueCount="24">
  <si>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</si>
  <si>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</si>
  <si>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</si>
  <si>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</si>
  <si>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</si>
  <si>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</si>
  <si>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</si>
  <si>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</si>
  <si>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</si>
  <si>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</si>
  <si>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</si>
  <si>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</si>
  <si>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</si>
  <si>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</si>
  <si>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</si>
  <si>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</si>
  <si>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</si>
  <si>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</si>
  <si>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</si>
  <si>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</si>
  <si>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</si>
  <si>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</si>
  <si>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</si>
  <si>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Кадастровые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</si>
</sst>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F21" sqref="F2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1"/>
      <c r="F3" s="37">
        <f>G11</f>
        <v>3515173.77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14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13</v>
      </c>
      <c r="C7" s="50"/>
      <c r="D7" s="51"/>
      <c r="E7" s="51"/>
      <c r="F7" s="52"/>
      <c r="G7" s="53"/>
      <c r="H7" s="5"/>
      <c r="I7" s="39" t="s">
        <v>4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32">
        <v>1</v>
      </c>
      <c r="C9" s="11" t="s">
        <v>23</v>
      </c>
      <c r="D9" s="12" t="s">
        <v>22</v>
      </c>
      <c r="E9" s="12">
        <f>21405.83+10378.11+21352.83</f>
        <v>53136.770000000004</v>
      </c>
      <c r="F9" s="13">
        <v>1</v>
      </c>
      <c r="G9" s="33">
        <f>E9*F9</f>
        <v>53136.770000000004</v>
      </c>
      <c r="H9" s="1"/>
      <c r="I9" s="18">
        <f>B9</f>
        <v>1</v>
      </c>
      <c r="J9" s="19" t="str">
        <f>C9</f>
        <v>Кадастровые работы</v>
      </c>
      <c r="K9" s="14"/>
      <c r="L9" s="20" t="str">
        <f>D9</f>
        <v>шт</v>
      </c>
      <c r="M9" s="23">
        <f>E9</f>
        <v>53136.770000000004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21</v>
      </c>
      <c r="D10" s="12" t="s">
        <v>22</v>
      </c>
      <c r="E10" s="12">
        <f>1540552+1132382+789103</f>
        <v>3462037</v>
      </c>
      <c r="F10" s="13">
        <v>1</v>
      </c>
      <c r="G10" s="33">
        <f t="shared" ref="G10" si="0">E10*F10</f>
        <v>3462037</v>
      </c>
      <c r="H10" s="1"/>
      <c r="I10" s="18">
        <f t="shared" ref="I10" si="1">B10</f>
        <v>2</v>
      </c>
      <c r="J10" s="19" t="str">
        <f t="shared" ref="J10" si="2">C10</f>
        <v>Строительно-монтажные работы</v>
      </c>
      <c r="K10" s="14"/>
      <c r="L10" s="20" t="str">
        <f t="shared" ref="L10" si="3">D10</f>
        <v>шт</v>
      </c>
      <c r="M10" s="23">
        <f t="shared" ref="M10" si="4">E10</f>
        <v>3462037</v>
      </c>
      <c r="N10" s="12"/>
      <c r="O10" s="20">
        <f t="shared" ref="O10" si="5">F10</f>
        <v>1</v>
      </c>
      <c r="P10" s="21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7</v>
      </c>
      <c r="C11" s="43"/>
      <c r="D11" s="43"/>
      <c r="E11" s="43"/>
      <c r="F11" s="44"/>
      <c r="G11" s="34">
        <f>SUM(G9:G10)</f>
        <v>3515173.77</v>
      </c>
      <c r="H11" s="1"/>
      <c r="I11" s="6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7" t="s">
        <v>20</v>
      </c>
      <c r="C12" s="58"/>
      <c r="D12" s="58"/>
      <c r="E12" s="58"/>
      <c r="F12" s="24">
        <v>0.2</v>
      </c>
      <c r="G12" s="35">
        <f>G11*F12</f>
        <v>703034.75400000007</v>
      </c>
      <c r="H12" s="1"/>
      <c r="I12" s="59" t="s">
        <v>20</v>
      </c>
      <c r="J12" s="58"/>
      <c r="K12" s="58"/>
      <c r="L12" s="58"/>
      <c r="M12" s="58"/>
      <c r="N12" s="58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8</v>
      </c>
      <c r="C13" s="46"/>
      <c r="D13" s="46"/>
      <c r="E13" s="46"/>
      <c r="F13" s="47"/>
      <c r="G13" s="36">
        <f>G11+G12</f>
        <v>4218208.5240000002</v>
      </c>
      <c r="H13" s="1"/>
      <c r="I13" s="54" t="s">
        <v>8</v>
      </c>
      <c r="J13" s="55"/>
      <c r="K13" s="55"/>
      <c r="L13" s="55"/>
      <c r="M13" s="55"/>
      <c r="N13" s="55"/>
      <c r="O13" s="56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60" t="s">
        <v>18</v>
      </c>
      <c r="C15" s="60"/>
      <c r="D15" s="60"/>
      <c r="E15" s="60"/>
      <c r="F15" s="60"/>
      <c r="G15" s="60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60" t="s">
        <v>19</v>
      </c>
      <c r="C16" s="60"/>
      <c r="D16" s="60"/>
      <c r="E16" s="60"/>
      <c r="F16" s="60"/>
      <c r="G16" s="6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3">
    <mergeCell ref="B16:G16"/>
    <mergeCell ref="I7:P7"/>
    <mergeCell ref="I11:O11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2019-02-06T23:57:36Z</dcterms:modified>
</cp:coreProperties>
</file>