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119.13\"/>
    </mc:Choice>
  </mc:AlternateContent>
  <bookViews>
    <workbookView xWindow="0" yWindow="0" windowWidth="23505" windowHeight="1050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/>
  <c r="G10" i="1" l="1"/>
  <c r="O10" i="1" l="1"/>
  <c r="P10" i="1" s="1"/>
  <c r="I10" i="1"/>
  <c r="J10" i="1"/>
  <c r="M10" i="1"/>
  <c r="I9" i="1" l="1"/>
  <c r="M9" i="1"/>
  <c r="O9" i="1"/>
  <c r="P9" i="1" s="1"/>
  <c r="L10" i="1"/>
  <c r="L9" i="1"/>
  <c r="J9" i="1"/>
  <c r="G9" i="1"/>
  <c r="G11" i="1" l="1"/>
  <c r="F3" i="1" s="1"/>
  <c r="P11" i="1"/>
  <c r="P12" i="1" s="1"/>
  <c r="P13" i="1" s="1"/>
  <c r="G12" i="1"/>
  <c r="G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<sst xmlns="http://schemas.openxmlformats.org/spreadsheetml/2006/main" count="33" uniqueCount="25">
  <si>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</si>
  <si>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</si>
  <si>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</si>
  <si>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</si>
  <si>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</si>
  <si>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</si>
  <si>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</si>
  <si>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</si>
  <si>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</si>
  <si>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</si>
  <si>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</si>
  <si>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</si>
  <si>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</si>
  <si>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</si>
  <si>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</si>
  <si>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</si>
  <si>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</si>
  <si>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</si>
  <si>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</si>
  <si>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</si>
  <si>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</si>
  <si>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</si>
  <si>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Строительно-монтажные работы</t>
  </si>
  <si>
    <t>шт</t>
  </si>
  <si>
    <t>Кадастровые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</si>
</sst>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J15" sqref="J15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7" t="s">
        <v>2</v>
      </c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12</v>
      </c>
      <c r="C3" s="40"/>
      <c r="D3" s="40"/>
      <c r="E3" s="48"/>
      <c r="F3" s="37">
        <f>G11</f>
        <v>5847297.8600000003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53" t="s">
        <v>14</v>
      </c>
      <c r="C4" s="53"/>
      <c r="D4" s="53"/>
      <c r="E4" s="53"/>
      <c r="F4" s="53"/>
      <c r="G4" s="5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4" t="s">
        <v>13</v>
      </c>
      <c r="C7" s="55"/>
      <c r="D7" s="56"/>
      <c r="E7" s="56"/>
      <c r="F7" s="57"/>
      <c r="G7" s="58"/>
      <c r="H7" s="5"/>
      <c r="I7" s="39" t="s">
        <v>4</v>
      </c>
      <c r="J7" s="40"/>
      <c r="K7" s="40"/>
      <c r="L7" s="40"/>
      <c r="M7" s="40"/>
      <c r="N7" s="40"/>
      <c r="O7" s="40"/>
      <c r="P7" s="4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/>
      <c r="B9" s="32">
        <v>1</v>
      </c>
      <c r="C9" s="11" t="s">
        <v>24</v>
      </c>
      <c r="D9" s="12" t="s">
        <v>23</v>
      </c>
      <c r="E9" s="12">
        <f>13940.59+10378.11+24295.16</f>
        <v>48613.86</v>
      </c>
      <c r="F9" s="13">
        <v>1</v>
      </c>
      <c r="G9" s="33">
        <f>E9*F9</f>
        <v>48613.86</v>
      </c>
      <c r="H9" s="1"/>
      <c r="I9" s="18">
        <f>B9</f>
        <v>1</v>
      </c>
      <c r="J9" s="19" t="str">
        <f>C9</f>
        <v>Кадастровые работы</v>
      </c>
      <c r="K9" s="14"/>
      <c r="L9" s="20" t="str">
        <f>D9</f>
        <v>шт</v>
      </c>
      <c r="M9" s="23">
        <f>E9</f>
        <v>48613.86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2</v>
      </c>
      <c r="C10" s="11" t="s">
        <v>22</v>
      </c>
      <c r="D10" s="12" t="s">
        <v>23</v>
      </c>
      <c r="E10" s="12">
        <f>794032+960901+4043751</f>
        <v>5798684</v>
      </c>
      <c r="F10" s="13">
        <v>1</v>
      </c>
      <c r="G10" s="33">
        <f t="shared" ref="G10" si="0">E10*F10</f>
        <v>5798684</v>
      </c>
      <c r="H10" s="1"/>
      <c r="I10" s="18">
        <f t="shared" ref="I10" si="1">B10</f>
        <v>2</v>
      </c>
      <c r="J10" s="19" t="str">
        <f t="shared" ref="J10" si="2">C10</f>
        <v>Строительно-монтажные работы</v>
      </c>
      <c r="K10" s="14"/>
      <c r="L10" s="20" t="str">
        <f t="shared" ref="L10" si="3">D10</f>
        <v>шт</v>
      </c>
      <c r="M10" s="23">
        <f t="shared" ref="M10" si="4">E10</f>
        <v>5798684</v>
      </c>
      <c r="N10" s="12"/>
      <c r="O10" s="20">
        <f t="shared" ref="O10" si="5">F10</f>
        <v>1</v>
      </c>
      <c r="P10" s="21">
        <f t="shared" ref="P10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9" t="s">
        <v>7</v>
      </c>
      <c r="C11" s="43"/>
      <c r="D11" s="43"/>
      <c r="E11" s="43"/>
      <c r="F11" s="44"/>
      <c r="G11" s="34">
        <f>SUM(G9:G10)</f>
        <v>5847297.8600000003</v>
      </c>
      <c r="H11" s="1"/>
      <c r="I11" s="42" t="s">
        <v>7</v>
      </c>
      <c r="J11" s="43"/>
      <c r="K11" s="43"/>
      <c r="L11" s="43"/>
      <c r="M11" s="43"/>
      <c r="N11" s="43"/>
      <c r="O11" s="44"/>
      <c r="P11" s="15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62" t="s">
        <v>20</v>
      </c>
      <c r="C12" s="63"/>
      <c r="D12" s="63"/>
      <c r="E12" s="63"/>
      <c r="F12" s="24">
        <v>0.2</v>
      </c>
      <c r="G12" s="35">
        <f>G11*F12</f>
        <v>1169459.5720000002</v>
      </c>
      <c r="H12" s="1"/>
      <c r="I12" s="64" t="s">
        <v>20</v>
      </c>
      <c r="J12" s="63"/>
      <c r="K12" s="63"/>
      <c r="L12" s="63"/>
      <c r="M12" s="63"/>
      <c r="N12" s="63"/>
      <c r="O12" s="24">
        <v>0.2</v>
      </c>
      <c r="P12" s="16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50" t="s">
        <v>8</v>
      </c>
      <c r="C13" s="51"/>
      <c r="D13" s="51"/>
      <c r="E13" s="51"/>
      <c r="F13" s="52"/>
      <c r="G13" s="36">
        <f>G11+G12</f>
        <v>7016757.432</v>
      </c>
      <c r="H13" s="1"/>
      <c r="I13" s="59" t="s">
        <v>8</v>
      </c>
      <c r="J13" s="60"/>
      <c r="K13" s="60"/>
      <c r="L13" s="60"/>
      <c r="M13" s="60"/>
      <c r="N13" s="60"/>
      <c r="O13" s="61"/>
      <c r="P13" s="17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9" customFormat="1" ht="15.75" customHeight="1" x14ac:dyDescent="0.25">
      <c r="A14" s="25"/>
      <c r="B14" s="27"/>
      <c r="C14" s="27"/>
      <c r="D14" s="27"/>
      <c r="E14" s="27"/>
      <c r="F14" s="27"/>
      <c r="G14" s="28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s="29" customFormat="1" ht="61.5" customHeight="1" x14ac:dyDescent="0.25">
      <c r="A15" s="25"/>
      <c r="B15" s="45" t="s">
        <v>21</v>
      </c>
      <c r="C15" s="46"/>
      <c r="D15" s="46"/>
      <c r="E15" s="46"/>
      <c r="F15" s="46"/>
      <c r="G15" s="46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33.75" customHeight="1" x14ac:dyDescent="0.25">
      <c r="B16" s="38" t="s">
        <v>18</v>
      </c>
      <c r="C16" s="38"/>
      <c r="D16" s="38"/>
      <c r="E16" s="38"/>
      <c r="F16" s="38"/>
      <c r="G16" s="38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38" t="s">
        <v>19</v>
      </c>
      <c r="C17" s="38"/>
      <c r="D17" s="38"/>
      <c r="E17" s="38"/>
      <c r="F17" s="38"/>
      <c r="G17" s="38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4">
    <mergeCell ref="B1:P1"/>
    <mergeCell ref="B3:E3"/>
    <mergeCell ref="B11:F11"/>
    <mergeCell ref="B13:F13"/>
    <mergeCell ref="B4:G4"/>
    <mergeCell ref="B7:G7"/>
    <mergeCell ref="I13:O13"/>
    <mergeCell ref="B12:E12"/>
    <mergeCell ref="I12:N12"/>
    <mergeCell ref="B17:G17"/>
    <mergeCell ref="I7:P7"/>
    <mergeCell ref="I11:O11"/>
    <mergeCell ref="B16:G16"/>
    <mergeCell ref="B15:G15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2019-01-12T03:20:36Z</dcterms:modified>
</cp:coreProperties>
</file>