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1" l="1"/>
  <c r="J14" i="1" l="1"/>
  <c r="G10" i="1" l="1"/>
  <c r="I9" i="1"/>
  <c r="I8" i="1"/>
  <c r="G11" i="1" l="1"/>
  <c r="G12" i="1"/>
  <c r="G13" i="1"/>
  <c r="G15" i="1" l="1"/>
  <c r="G17" i="1" s="1"/>
  <c r="I11" i="1"/>
  <c r="I12" i="1"/>
  <c r="I13" i="1"/>
  <c r="I10" i="1"/>
  <c r="M11" i="1"/>
  <c r="M12" i="1"/>
  <c r="M13" i="1"/>
  <c r="M10" i="1"/>
  <c r="O11" i="1"/>
  <c r="P11" i="1" s="1"/>
  <c r="O12" i="1"/>
  <c r="P12" i="1" s="1"/>
  <c r="O13" i="1"/>
  <c r="P13" i="1" s="1"/>
  <c r="O10" i="1"/>
  <c r="P10" i="1" s="1"/>
  <c r="L11" i="1"/>
  <c r="L12" i="1"/>
  <c r="L13" i="1"/>
  <c r="L10" i="1"/>
  <c r="J11" i="1"/>
  <c r="J12" i="1"/>
  <c r="J13" i="1"/>
  <c r="J10" i="1"/>
  <c r="P14" i="1" l="1"/>
  <c r="P16" i="1" s="1"/>
  <c r="P17" i="1" s="1"/>
</calcChain>
</file>

<file path=xl/sharedStrings.xml><?xml version="1.0" encoding="utf-8"?>
<sst xmlns="http://schemas.openxmlformats.org/spreadsheetml/2006/main" count="36" uniqueCount="26">
  <si>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</si>
  <si>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</si>
  <si>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</si>
  <si>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</si>
  <si>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</si>
  <si>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</si>
  <si>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</si>
  <si>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</si>
  <si>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</si>
  <si>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</si>
  <si>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</si>
  <si>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</si>
  <si>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</si>
  <si>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</si>
  <si>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</si>
  <si>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</si>
  <si>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</si>
  <si>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</si>
  <si>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Итого по филиалу Амурские электрические сети  </t>
  </si>
  <si>
    <t>1. филиал АО «ДРСК» «Южно- Якутские электрические сети»</t>
  </si>
  <si>
    <t>Отгрузочные реквизиты:
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ОКПО- 23309160, КПП- 140201001.</t>
  </si>
  <si>
    <r>
      <t xml:space="preserve">Опора деревянная не пропитанная, длина 9,5 м, ГОСТ 9463, не ниже 2-го сорта- лиственница.  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Верхний отрез не менее 16 см, но не более 18 см.                                                                                Нижний отрез не менее 26 см, но не более 28 см.- лиственница</t>
    </r>
  </si>
  <si>
    <r>
      <t xml:space="preserve">Опора деревянная не пропитанная, длина 13 м, ГОСТ 9463, не ниже 2-го сорта- лиственница.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Верхний отрез не менее 16 см, но не более 18 см.                                                                                Нижний отрез не менее 29 см, но не более  32 см.</t>
    </r>
  </si>
  <si>
    <r>
      <t xml:space="preserve">Опора деревянная не пропитанная, длина 4,5 м, ГОСТ 9463 не ниже 2-го сорта- лиственница.     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Верхний отрез не менее 22 см, но не более 24 см.                                                                                Нижний отрез не менее 24 см, но не более 26 см.-</t>
    </r>
  </si>
  <si>
    <r>
      <t xml:space="preserve">Опора деревянная не пропитанная, длина 11 м, ГОСТ 9463, не ниже 2-го сорта- лиственница.                               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Размеры: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Верхний отрез не менее 16 см, но не более 18 см.                                                                                Нижний отрез не менее 27 см, но не более 30 см.</t>
    </r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</si>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</sst>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2060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0"/>
      </left>
      <right/>
      <top style="thin">
        <color indexed="60"/>
      </top>
      <bottom style="thin">
        <color indexed="6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12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3" fillId="0" borderId="26" xfId="0" applyNumberFormat="1" applyFont="1" applyBorder="1" applyAlignment="1">
      <alignment horizontal="center" vertical="center" wrapText="1"/>
    </xf>
    <xf numFmtId="164" fontId="13" fillId="0" borderId="41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 wrapText="1"/>
    </xf>
    <xf numFmtId="0" fontId="4" fillId="6" borderId="38" xfId="0" applyFont="1" applyFill="1" applyBorder="1" applyAlignment="1">
      <alignment horizontal="center"/>
    </xf>
    <xf numFmtId="0" fontId="11" fillId="6" borderId="42" xfId="0" applyNumberFormat="1" applyFont="1" applyFill="1" applyBorder="1" applyAlignment="1">
      <alignment horizontal="left" vertical="center" wrapText="1"/>
    </xf>
    <xf numFmtId="4" fontId="7" fillId="6" borderId="39" xfId="0" applyNumberFormat="1" applyFont="1" applyFill="1" applyBorder="1" applyAlignment="1" applyProtection="1">
      <alignment horizontal="center" vertical="top" wrapText="1"/>
      <protection locked="0"/>
    </xf>
    <xf numFmtId="4" fontId="10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4" fontId="8" fillId="6" borderId="40" xfId="0" applyNumberFormat="1" applyFont="1" applyFill="1" applyBorder="1" applyAlignment="1" applyProtection="1">
      <alignment horizontal="center" vertical="top" wrapText="1"/>
    </xf>
    <xf numFmtId="49" fontId="1" fillId="5" borderId="13" xfId="0" applyNumberFormat="1" applyFont="1" applyFill="1" applyBorder="1" applyAlignment="1">
      <alignment horizontal="left" vertical="top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1" fillId="5" borderId="8" xfId="0" applyNumberFormat="1" applyFont="1" applyFill="1" applyBorder="1" applyAlignment="1">
      <alignment horizontal="center" vertical="top" wrapText="1"/>
    </xf>
    <xf numFmtId="165" fontId="2" fillId="5" borderId="7" xfId="0" applyNumberFormat="1" applyFont="1" applyFill="1" applyBorder="1" applyAlignment="1">
      <alignment horizontal="center" vertical="top" wrapText="1"/>
    </xf>
    <xf numFmtId="0" fontId="10" fillId="0" borderId="43" xfId="0" applyNumberFormat="1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4" fontId="7" fillId="5" borderId="28" xfId="0" applyNumberFormat="1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49" fontId="2" fillId="5" borderId="13" xfId="0" applyNumberFormat="1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  <protection locked="0"/>
    </xf>
    <xf numFmtId="3" fontId="2" fillId="5" borderId="7" xfId="0" applyNumberFormat="1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2" fillId="5" borderId="7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top" wrapText="1"/>
    </xf>
    <xf numFmtId="4" fontId="1" fillId="4" borderId="24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"/>
  <sheetViews>
    <sheetView tabSelected="1" zoomScaleNormal="100" workbookViewId="0">
      <selection activeCell="N13" sqref="N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21" customHeight="1" x14ac:dyDescent="0.25">
      <c r="B1" s="53" t="s">
        <v>2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4" t="s">
        <v>12</v>
      </c>
      <c r="C3" s="55"/>
      <c r="D3" s="55"/>
      <c r="E3" s="56"/>
      <c r="F3" s="18">
        <v>4927351.8099999996</v>
      </c>
      <c r="G3" s="16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6" t="s">
        <v>13</v>
      </c>
      <c r="C6" s="56"/>
      <c r="D6" s="67"/>
      <c r="E6" s="67"/>
      <c r="F6" s="68"/>
      <c r="G6" s="69"/>
      <c r="H6" s="3"/>
      <c r="I6" s="54" t="s">
        <v>4</v>
      </c>
      <c r="J6" s="55"/>
      <c r="K6" s="55"/>
      <c r="L6" s="55"/>
      <c r="M6" s="55"/>
      <c r="N6" s="55"/>
      <c r="O6" s="55"/>
      <c r="P6" s="75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1" t="s">
        <v>5</v>
      </c>
      <c r="C7" s="22" t="s">
        <v>0</v>
      </c>
      <c r="D7" s="22" t="s">
        <v>9</v>
      </c>
      <c r="E7" s="23" t="s">
        <v>10</v>
      </c>
      <c r="F7" s="23" t="s">
        <v>6</v>
      </c>
      <c r="G7" s="24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9" customFormat="1" x14ac:dyDescent="0.25">
      <c r="B8" s="72" t="s">
        <v>19</v>
      </c>
      <c r="C8" s="73"/>
      <c r="D8" s="73"/>
      <c r="E8" s="73"/>
      <c r="F8" s="73"/>
      <c r="G8" s="74"/>
      <c r="H8" s="20"/>
      <c r="I8" s="60" t="str">
        <f>B8</f>
        <v>1. филиал АО «ДРСК» «Южно- Якутские электрические сети»</v>
      </c>
      <c r="J8" s="61"/>
      <c r="K8" s="61"/>
      <c r="L8" s="61"/>
      <c r="M8" s="61"/>
      <c r="N8" s="61"/>
      <c r="O8" s="61"/>
      <c r="P8" s="62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s="19" customFormat="1" ht="57.75" customHeight="1" x14ac:dyDescent="0.25">
      <c r="B9" s="72" t="s">
        <v>20</v>
      </c>
      <c r="C9" s="73"/>
      <c r="D9" s="73"/>
      <c r="E9" s="73"/>
      <c r="F9" s="73"/>
      <c r="G9" s="74"/>
      <c r="H9" s="20"/>
      <c r="I9" s="60" t="str">
        <f>B9</f>
        <v>Отгрузочные реквизиты:
станция получения: Алдан НВСТР через Нерюнгри- Грузовая ДВЖД ООО «Ассоциация строителей АЯМ» для филиала АО «ДРСК» «Южно-Якутские электрические сети»,
код станции- 914001, код получателя- 1091, ОКПО- 23309160, КПП- 140201001.</v>
      </c>
      <c r="J9" s="61"/>
      <c r="K9" s="61"/>
      <c r="L9" s="61"/>
      <c r="M9" s="61"/>
      <c r="N9" s="61"/>
      <c r="O9" s="61"/>
      <c r="P9" s="62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127.5" x14ac:dyDescent="0.25">
      <c r="A10" s="4"/>
      <c r="B10" s="39">
        <v>1</v>
      </c>
      <c r="C10" s="38" t="s">
        <v>21</v>
      </c>
      <c r="D10" s="25" t="s">
        <v>25</v>
      </c>
      <c r="E10" s="27">
        <v>3409.86</v>
      </c>
      <c r="F10" s="26">
        <v>294</v>
      </c>
      <c r="G10" s="40">
        <f>E10*F10</f>
        <v>1002498.8400000001</v>
      </c>
      <c r="H10" s="3"/>
      <c r="I10" s="41">
        <f>B10</f>
        <v>1</v>
      </c>
      <c r="J10" s="42" t="str">
        <f>C10</f>
        <v>Опора деревянная не пропитанная, длина 9,5 м, ГОСТ 9463, не ниже 2-го сорта- лиственница.                                                                                                                                         Размеры: Верхний отрез не менее 16 см, но не более 18 см.                                                                                Нижний отрез не менее 26 см, но не более 28 см.- лиственница</v>
      </c>
      <c r="K10" s="43"/>
      <c r="L10" s="44" t="str">
        <f>D10</f>
        <v>шт</v>
      </c>
      <c r="M10" s="45">
        <f>E10</f>
        <v>3409.86</v>
      </c>
      <c r="N10" s="46"/>
      <c r="O10" s="47">
        <f>F10</f>
        <v>294</v>
      </c>
      <c r="P10" s="48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14.75" x14ac:dyDescent="0.25">
      <c r="A11" s="4"/>
      <c r="B11" s="49">
        <v>2</v>
      </c>
      <c r="C11" s="38" t="s">
        <v>22</v>
      </c>
      <c r="D11" s="25" t="s">
        <v>25</v>
      </c>
      <c r="E11" s="27">
        <v>3657.97</v>
      </c>
      <c r="F11" s="26">
        <v>684</v>
      </c>
      <c r="G11" s="50">
        <f t="shared" ref="G11:G13" si="0">E11*F11</f>
        <v>2502051.48</v>
      </c>
      <c r="H11" s="3"/>
      <c r="I11" s="41">
        <f t="shared" ref="I11:I13" si="1">B11</f>
        <v>2</v>
      </c>
      <c r="J11" s="42" t="str">
        <f t="shared" ref="J11:J13" si="2">C11</f>
        <v>Опора деревянная не пропитанная, длина 13 м, ГОСТ 9463, не ниже 2-го сорта- лиственница.                                                                                                                                   Размеры: Верхний отрез не менее 16 см, но не более 18 см.                                                                                Нижний отрез не менее 29 см, но не более  32 см.</v>
      </c>
      <c r="K11" s="43"/>
      <c r="L11" s="44" t="str">
        <f t="shared" ref="L11:L13" si="3">D11</f>
        <v>шт</v>
      </c>
      <c r="M11" s="45">
        <f t="shared" ref="M11:M13" si="4">E11</f>
        <v>3657.97</v>
      </c>
      <c r="N11" s="46"/>
      <c r="O11" s="47">
        <f t="shared" ref="O11:O13" si="5">F11</f>
        <v>684</v>
      </c>
      <c r="P11" s="48">
        <f t="shared" ref="P11:P13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14.75" x14ac:dyDescent="0.25">
      <c r="A12" s="4"/>
      <c r="B12" s="49">
        <v>3</v>
      </c>
      <c r="C12" s="38" t="s">
        <v>23</v>
      </c>
      <c r="D12" s="25" t="s">
        <v>25</v>
      </c>
      <c r="E12" s="27">
        <v>1514.71</v>
      </c>
      <c r="F12" s="26">
        <v>138</v>
      </c>
      <c r="G12" s="50">
        <f t="shared" si="0"/>
        <v>209029.98</v>
      </c>
      <c r="H12" s="3"/>
      <c r="I12" s="41">
        <f t="shared" si="1"/>
        <v>3</v>
      </c>
      <c r="J12" s="42" t="str">
        <f t="shared" si="2"/>
        <v>Опора деревянная не пропитанная, длина 4,5 м, ГОСТ 9463 не ниже 2-го сорта- лиственница.                                                                                                                                       Размеры: Верхний отрез не менее 22 см, но не более 24 см.                                                                                Нижний отрез не менее 24 см, но не более 26 см.-</v>
      </c>
      <c r="K12" s="43"/>
      <c r="L12" s="44" t="str">
        <f t="shared" si="3"/>
        <v>шт</v>
      </c>
      <c r="M12" s="45">
        <f t="shared" si="4"/>
        <v>1514.71</v>
      </c>
      <c r="N12" s="46"/>
      <c r="O12" s="47">
        <f t="shared" si="5"/>
        <v>138</v>
      </c>
      <c r="P12" s="4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14.75" x14ac:dyDescent="0.25">
      <c r="A13" s="4"/>
      <c r="B13" s="49">
        <v>4</v>
      </c>
      <c r="C13" s="38" t="s">
        <v>24</v>
      </c>
      <c r="D13" s="25" t="s">
        <v>25</v>
      </c>
      <c r="E13" s="27">
        <v>2746.09</v>
      </c>
      <c r="F13" s="26">
        <v>442</v>
      </c>
      <c r="G13" s="50">
        <f t="shared" si="0"/>
        <v>1213771.78</v>
      </c>
      <c r="H13" s="3"/>
      <c r="I13" s="41">
        <f t="shared" si="1"/>
        <v>4</v>
      </c>
      <c r="J13" s="42" t="str">
        <f t="shared" si="2"/>
        <v>Опора деревянная не пропитанная, длина 11 м, ГОСТ 9463, не ниже 2-го сорта- лиственница.                                                                                                                                  Размеры: Верхний отрез не менее 16 см, но не более 18 см.                                                                                Нижний отрез не менее 27 см, но не более 30 см.</v>
      </c>
      <c r="K13" s="43"/>
      <c r="L13" s="44" t="str">
        <f t="shared" si="3"/>
        <v>шт</v>
      </c>
      <c r="M13" s="45">
        <f t="shared" si="4"/>
        <v>2746.09</v>
      </c>
      <c r="N13" s="46"/>
      <c r="O13" s="47">
        <f t="shared" si="5"/>
        <v>442</v>
      </c>
      <c r="P13" s="4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9" thickBot="1" x14ac:dyDescent="0.3">
      <c r="A14" s="4"/>
      <c r="B14" s="28"/>
      <c r="C14" s="29" t="s">
        <v>18</v>
      </c>
      <c r="D14" s="30"/>
      <c r="E14" s="31"/>
      <c r="F14" s="32"/>
      <c r="G14" s="33">
        <v>4927351.8099999996</v>
      </c>
      <c r="H14" s="1"/>
      <c r="I14" s="14"/>
      <c r="J14" s="34" t="str">
        <f t="shared" ref="J14" si="7">C14</f>
        <v xml:space="preserve">Итого по филиалу Амурские электрические сети  </v>
      </c>
      <c r="K14" s="10"/>
      <c r="L14" s="15"/>
      <c r="M14" s="35"/>
      <c r="N14" s="9"/>
      <c r="O14" s="37"/>
      <c r="P14" s="36">
        <f>SUM(P10:P13)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thickBot="1" x14ac:dyDescent="0.3">
      <c r="A15" s="4"/>
      <c r="B15" s="57" t="s">
        <v>7</v>
      </c>
      <c r="C15" s="58"/>
      <c r="D15" s="58"/>
      <c r="E15" s="58"/>
      <c r="F15" s="59"/>
      <c r="G15" s="11">
        <f>SUM(G14)</f>
        <v>4927351.8099999996</v>
      </c>
      <c r="H15" s="1"/>
      <c r="I15" s="57" t="s">
        <v>7</v>
      </c>
      <c r="J15" s="58"/>
      <c r="K15" s="58"/>
      <c r="L15" s="58"/>
      <c r="M15" s="58"/>
      <c r="N15" s="58"/>
      <c r="O15" s="59"/>
      <c r="P15" s="11">
        <f>SUM(P14)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4"/>
      <c r="B16" s="70" t="s">
        <v>17</v>
      </c>
      <c r="C16" s="71"/>
      <c r="D16" s="71"/>
      <c r="E16" s="71"/>
      <c r="F16" s="17">
        <v>0.2</v>
      </c>
      <c r="G16" s="52">
        <v>985470.36</v>
      </c>
      <c r="H16" s="1"/>
      <c r="I16" s="70" t="s">
        <v>17</v>
      </c>
      <c r="J16" s="71"/>
      <c r="K16" s="71"/>
      <c r="L16" s="71"/>
      <c r="M16" s="71"/>
      <c r="N16" s="71"/>
      <c r="O16" s="17">
        <v>0.2</v>
      </c>
      <c r="P16" s="12">
        <f>P15*O16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thickBot="1" x14ac:dyDescent="0.3">
      <c r="A17" s="4"/>
      <c r="B17" s="63" t="s">
        <v>8</v>
      </c>
      <c r="C17" s="64"/>
      <c r="D17" s="64"/>
      <c r="E17" s="64"/>
      <c r="F17" s="65"/>
      <c r="G17" s="51">
        <f>G15*1.2</f>
        <v>5912822.1719999993</v>
      </c>
      <c r="H17" s="1"/>
      <c r="I17" s="63" t="s">
        <v>8</v>
      </c>
      <c r="J17" s="64"/>
      <c r="K17" s="64"/>
      <c r="L17" s="64"/>
      <c r="M17" s="64"/>
      <c r="N17" s="64"/>
      <c r="O17" s="65"/>
      <c r="P17" s="13">
        <f>P15+P16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Z18" s="1"/>
    </row>
  </sheetData>
  <mergeCells count="14">
    <mergeCell ref="B1:P1"/>
    <mergeCell ref="B3:E3"/>
    <mergeCell ref="B15:F15"/>
    <mergeCell ref="I9:P9"/>
    <mergeCell ref="B17:F17"/>
    <mergeCell ref="B6:G6"/>
    <mergeCell ref="I17:O17"/>
    <mergeCell ref="B16:E16"/>
    <mergeCell ref="I16:N16"/>
    <mergeCell ref="B8:G8"/>
    <mergeCell ref="I8:P8"/>
    <mergeCell ref="B9:G9"/>
    <mergeCell ref="I6:P6"/>
    <mergeCell ref="I15:O15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ignoredErrors>
    <ignoredError sqref="L10:L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Пинчук Денис Константинович</cp:lastModifiedBy>
  <cp:lastPrinted>2019-02-01T07:19:14Z</cp:lastPrinted>
  <dcterms:created xsi:type="dcterms:W3CDTF">2018-05-22T01:14:50Z</dcterms:created>
  <dcterms:modified xsi:type="dcterms:W3CDTF">2019-02-01T07:19:48Z</dcterms:modified>
</cp:coreProperties>
</file>