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ХЭС-СЭС" sheetId="4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4" l="1"/>
  <c r="R38" i="4"/>
  <c r="S38" i="4"/>
  <c r="P38" i="4"/>
  <c r="L94" i="4" l="1"/>
  <c r="S93" i="4"/>
  <c r="K93" i="4"/>
  <c r="S92" i="4"/>
  <c r="K92" i="4"/>
  <c r="S91" i="4"/>
  <c r="K91" i="4"/>
  <c r="S90" i="4"/>
  <c r="K90" i="4"/>
  <c r="S89" i="4"/>
  <c r="K89" i="4"/>
  <c r="S88" i="4"/>
  <c r="K88" i="4"/>
  <c r="P88" i="4"/>
  <c r="S87" i="4"/>
  <c r="K87" i="4"/>
  <c r="S86" i="4"/>
  <c r="K86" i="4"/>
  <c r="P86" i="4"/>
  <c r="S85" i="4"/>
  <c r="K85" i="4"/>
  <c r="S84" i="4"/>
  <c r="K84" i="4"/>
  <c r="S83" i="4"/>
  <c r="K83" i="4"/>
  <c r="P83" i="4"/>
  <c r="S82" i="4"/>
  <c r="K82" i="4"/>
  <c r="P82" i="4"/>
  <c r="S81" i="4"/>
  <c r="K81" i="4"/>
  <c r="S80" i="4"/>
  <c r="K80" i="4"/>
  <c r="P80" i="4"/>
  <c r="S79" i="4"/>
  <c r="K79" i="4"/>
  <c r="S78" i="4"/>
  <c r="K78" i="4"/>
  <c r="S77" i="4"/>
  <c r="K77" i="4"/>
  <c r="P77" i="4"/>
  <c r="S76" i="4"/>
  <c r="K76" i="4"/>
  <c r="P76" i="4"/>
  <c r="S75" i="4"/>
  <c r="K75" i="4"/>
  <c r="S74" i="4"/>
  <c r="K74" i="4"/>
  <c r="P74" i="4"/>
  <c r="S73" i="4"/>
  <c r="K73" i="4"/>
  <c r="L71" i="4"/>
  <c r="R70" i="4"/>
  <c r="S70" i="4" s="1"/>
  <c r="K70" i="4"/>
  <c r="I70" i="4"/>
  <c r="R69" i="4"/>
  <c r="S69" i="4" s="1"/>
  <c r="K69" i="4"/>
  <c r="P69" i="4"/>
  <c r="R68" i="4"/>
  <c r="S68" i="4" s="1"/>
  <c r="K68" i="4"/>
  <c r="I68" i="4"/>
  <c r="R67" i="4"/>
  <c r="S67" i="4" s="1"/>
  <c r="K67" i="4"/>
  <c r="P67" i="4"/>
  <c r="R66" i="4"/>
  <c r="S66" i="4" s="1"/>
  <c r="K66" i="4"/>
  <c r="P66" i="4"/>
  <c r="R65" i="4"/>
  <c r="S65" i="4" s="1"/>
  <c r="K65" i="4"/>
  <c r="P65" i="4"/>
  <c r="R64" i="4"/>
  <c r="S64" i="4" s="1"/>
  <c r="K64" i="4"/>
  <c r="P64" i="4"/>
  <c r="R63" i="4"/>
  <c r="S63" i="4" s="1"/>
  <c r="K63" i="4"/>
  <c r="P63" i="4"/>
  <c r="R62" i="4"/>
  <c r="S62" i="4" s="1"/>
  <c r="K62" i="4"/>
  <c r="P62" i="4"/>
  <c r="R61" i="4"/>
  <c r="S61" i="4" s="1"/>
  <c r="K61" i="4"/>
  <c r="P61" i="4"/>
  <c r="R60" i="4"/>
  <c r="S60" i="4" s="1"/>
  <c r="K60" i="4"/>
  <c r="P60" i="4"/>
  <c r="R59" i="4"/>
  <c r="S59" i="4" s="1"/>
  <c r="K59" i="4"/>
  <c r="I59" i="4"/>
  <c r="R58" i="4"/>
  <c r="S58" i="4" s="1"/>
  <c r="K58" i="4"/>
  <c r="P58" i="4"/>
  <c r="R57" i="4"/>
  <c r="S57" i="4" s="1"/>
  <c r="K57" i="4"/>
  <c r="P57" i="4"/>
  <c r="R56" i="4"/>
  <c r="S56" i="4" s="1"/>
  <c r="K56" i="4"/>
  <c r="I56" i="4"/>
  <c r="R55" i="4"/>
  <c r="S55" i="4" s="1"/>
  <c r="K55" i="4"/>
  <c r="P55" i="4"/>
  <c r="R54" i="4"/>
  <c r="S54" i="4" s="1"/>
  <c r="K54" i="4"/>
  <c r="P54" i="4"/>
  <c r="R53" i="4"/>
  <c r="S53" i="4" s="1"/>
  <c r="K53" i="4"/>
  <c r="I53" i="4"/>
  <c r="R52" i="4"/>
  <c r="S52" i="4" s="1"/>
  <c r="K52" i="4"/>
  <c r="P52" i="4"/>
  <c r="R51" i="4"/>
  <c r="S51" i="4" s="1"/>
  <c r="K51" i="4"/>
  <c r="R50" i="4"/>
  <c r="S50" i="4" s="1"/>
  <c r="K50" i="4"/>
  <c r="R49" i="4"/>
  <c r="S49" i="4" s="1"/>
  <c r="K49" i="4"/>
  <c r="I49" i="4"/>
  <c r="L47" i="4"/>
  <c r="R46" i="4"/>
  <c r="S46" i="4" s="1"/>
  <c r="K46" i="4"/>
  <c r="P46" i="4"/>
  <c r="R45" i="4"/>
  <c r="S45" i="4" s="1"/>
  <c r="K45" i="4"/>
  <c r="P45" i="4"/>
  <c r="R44" i="4"/>
  <c r="S44" i="4" s="1"/>
  <c r="K44" i="4"/>
  <c r="P44" i="4"/>
  <c r="R43" i="4"/>
  <c r="S43" i="4" s="1"/>
  <c r="K43" i="4"/>
  <c r="I43" i="4"/>
  <c r="R42" i="4"/>
  <c r="S42" i="4" s="1"/>
  <c r="K42" i="4"/>
  <c r="I42" i="4"/>
  <c r="R41" i="4"/>
  <c r="S41" i="4" s="1"/>
  <c r="K41" i="4"/>
  <c r="I41" i="4"/>
  <c r="P41" i="4"/>
  <c r="R40" i="4"/>
  <c r="S40" i="4" s="1"/>
  <c r="K40" i="4"/>
  <c r="I40" i="4"/>
  <c r="P40" i="4"/>
  <c r="R39" i="4"/>
  <c r="S39" i="4" s="1"/>
  <c r="K39" i="4"/>
  <c r="I39" i="4"/>
  <c r="R37" i="4"/>
  <c r="S37" i="4" s="1"/>
  <c r="K37" i="4"/>
  <c r="I37" i="4"/>
  <c r="R36" i="4"/>
  <c r="S36" i="4" s="1"/>
  <c r="K36" i="4"/>
  <c r="P36" i="4"/>
  <c r="R35" i="4"/>
  <c r="S35" i="4" s="1"/>
  <c r="K35" i="4"/>
  <c r="P35" i="4"/>
  <c r="R34" i="4"/>
  <c r="S34" i="4" s="1"/>
  <c r="K34" i="4"/>
  <c r="I34" i="4"/>
  <c r="R33" i="4"/>
  <c r="S33" i="4" s="1"/>
  <c r="K33" i="4"/>
  <c r="I33" i="4"/>
  <c r="R32" i="4"/>
  <c r="S32" i="4" s="1"/>
  <c r="K32" i="4"/>
  <c r="P32" i="4"/>
  <c r="R31" i="4"/>
  <c r="S31" i="4" s="1"/>
  <c r="K31" i="4"/>
  <c r="P31" i="4"/>
  <c r="R30" i="4"/>
  <c r="S30" i="4" s="1"/>
  <c r="K30" i="4"/>
  <c r="P30" i="4"/>
  <c r="R29" i="4"/>
  <c r="S29" i="4" s="1"/>
  <c r="K29" i="4"/>
  <c r="P29" i="4"/>
  <c r="R28" i="4"/>
  <c r="S28" i="4" s="1"/>
  <c r="K28" i="4"/>
  <c r="P28" i="4"/>
  <c r="R27" i="4"/>
  <c r="S27" i="4" s="1"/>
  <c r="K27" i="4"/>
  <c r="I27" i="4"/>
  <c r="R26" i="4"/>
  <c r="S26" i="4" s="1"/>
  <c r="K26" i="4"/>
  <c r="I26" i="4"/>
  <c r="R25" i="4"/>
  <c r="S25" i="4" s="1"/>
  <c r="K25" i="4"/>
  <c r="P25" i="4"/>
  <c r="R24" i="4"/>
  <c r="S24" i="4" s="1"/>
  <c r="K24" i="4"/>
  <c r="P24" i="4"/>
  <c r="R23" i="4"/>
  <c r="S23" i="4" s="1"/>
  <c r="K23" i="4"/>
  <c r="I23" i="4"/>
  <c r="R22" i="4"/>
  <c r="S22" i="4" s="1"/>
  <c r="K22" i="4"/>
  <c r="I22" i="4"/>
  <c r="R21" i="4"/>
  <c r="S21" i="4" s="1"/>
  <c r="K21" i="4"/>
  <c r="P21" i="4"/>
  <c r="R20" i="4"/>
  <c r="S20" i="4" s="1"/>
  <c r="K20" i="4"/>
  <c r="P20" i="4"/>
  <c r="R19" i="4"/>
  <c r="S19" i="4" s="1"/>
  <c r="K19" i="4"/>
  <c r="I19" i="4"/>
  <c r="S18" i="4"/>
  <c r="K18" i="4"/>
  <c r="I18" i="4"/>
  <c r="S17" i="4"/>
  <c r="K17" i="4"/>
  <c r="P17" i="4"/>
  <c r="R16" i="4"/>
  <c r="S16" i="4" s="1"/>
  <c r="K16" i="4"/>
  <c r="P16" i="4"/>
  <c r="R15" i="4"/>
  <c r="S15" i="4" s="1"/>
  <c r="K15" i="4"/>
  <c r="I15" i="4"/>
  <c r="R14" i="4"/>
  <c r="S14" i="4" s="1"/>
  <c r="K14" i="4"/>
  <c r="P14" i="4"/>
  <c r="R13" i="4"/>
  <c r="S13" i="4" s="1"/>
  <c r="K13" i="4"/>
  <c r="P13" i="4"/>
  <c r="R12" i="4"/>
  <c r="S12" i="4" s="1"/>
  <c r="K12" i="4"/>
  <c r="P12" i="4"/>
  <c r="R11" i="4"/>
  <c r="S11" i="4" s="1"/>
  <c r="K11" i="4"/>
  <c r="I11" i="4"/>
  <c r="I36" i="4" l="1"/>
  <c r="I44" i="4"/>
  <c r="I35" i="4"/>
  <c r="I45" i="4"/>
  <c r="P59" i="4"/>
  <c r="I83" i="4"/>
  <c r="I86" i="4"/>
  <c r="I12" i="4"/>
  <c r="I13" i="4"/>
  <c r="I16" i="4"/>
  <c r="I17" i="4"/>
  <c r="I20" i="4"/>
  <c r="I21" i="4"/>
  <c r="I24" i="4"/>
  <c r="I25" i="4"/>
  <c r="I28" i="4"/>
  <c r="I29" i="4"/>
  <c r="I31" i="4"/>
  <c r="I32" i="4"/>
  <c r="I54" i="4"/>
  <c r="I60" i="4"/>
  <c r="I61" i="4"/>
  <c r="I62" i="4"/>
  <c r="I57" i="4"/>
  <c r="I77" i="4"/>
  <c r="I85" i="4"/>
  <c r="P85" i="4"/>
  <c r="I76" i="4"/>
  <c r="I81" i="4"/>
  <c r="P81" i="4"/>
  <c r="I82" i="4"/>
  <c r="I58" i="4"/>
  <c r="I78" i="4"/>
  <c r="P78" i="4"/>
  <c r="I84" i="4"/>
  <c r="P84" i="4"/>
  <c r="I87" i="4"/>
  <c r="P87" i="4"/>
  <c r="I88" i="4"/>
  <c r="P90" i="4"/>
  <c r="I90" i="4"/>
  <c r="P91" i="4"/>
  <c r="I91" i="4"/>
  <c r="P51" i="4"/>
  <c r="I51" i="4"/>
  <c r="I75" i="4"/>
  <c r="P75" i="4"/>
  <c r="P93" i="4"/>
  <c r="I93" i="4"/>
  <c r="P50" i="4"/>
  <c r="I50" i="4"/>
  <c r="P56" i="4"/>
  <c r="I63" i="4"/>
  <c r="I64" i="4"/>
  <c r="I66" i="4"/>
  <c r="I67" i="4"/>
  <c r="I73" i="4"/>
  <c r="P73" i="4"/>
  <c r="I74" i="4"/>
  <c r="I79" i="4"/>
  <c r="P79" i="4"/>
  <c r="I80" i="4"/>
  <c r="I89" i="4"/>
  <c r="P89" i="4"/>
  <c r="I92" i="4"/>
  <c r="P92" i="4"/>
  <c r="S95" i="4"/>
  <c r="P15" i="4"/>
  <c r="P19" i="4"/>
  <c r="P27" i="4"/>
  <c r="P34" i="4"/>
  <c r="P39" i="4"/>
  <c r="P43" i="4"/>
  <c r="P18" i="4"/>
  <c r="P22" i="4"/>
  <c r="P26" i="4"/>
  <c r="I30" i="4"/>
  <c r="P33" i="4"/>
  <c r="P37" i="4"/>
  <c r="P42" i="4"/>
  <c r="I14" i="4"/>
  <c r="I46" i="4"/>
  <c r="I52" i="4"/>
  <c r="P70" i="4"/>
  <c r="P11" i="4"/>
  <c r="P23" i="4"/>
  <c r="P49" i="4"/>
  <c r="P53" i="4"/>
  <c r="P68" i="4"/>
  <c r="I55" i="4"/>
  <c r="I65" i="4"/>
  <c r="I69" i="4"/>
  <c r="I47" i="4" l="1"/>
  <c r="I71" i="4"/>
  <c r="I94" i="4"/>
  <c r="S96" i="4"/>
  <c r="S97" i="4" s="1"/>
  <c r="I96" i="4" l="1"/>
  <c r="I97" i="4" s="1"/>
</calcChain>
</file>

<file path=xl/sharedStrings.xml><?xml version="1.0" encoding="utf-8"?>
<sst xmlns="http://schemas.openxmlformats.org/spreadsheetml/2006/main" count="513" uniqueCount="94">
  <si>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</si>
  <si>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</si>
  <si>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</si>
  <si>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</si>
  <si>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</si>
  <si>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</si>
  <si>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</si>
  <si>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</si>
  <si>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</si>
  <si>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</si>
  <si>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</si>
  <si>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</si>
  <si>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</si>
  <si>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</si>
  <si>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</si>
  <si>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</si>
  <si>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</si>
  <si>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</si>
  <si>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</si>
  <si>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ИТОГО:</t>
  </si>
  <si>
    <t>л</t>
  </si>
  <si>
    <t>Артикул</t>
  </si>
  <si>
    <t>Необходимая фасовка</t>
  </si>
  <si>
    <t>Антифриз</t>
  </si>
  <si>
    <t>Жидкость охлаждающая Антифриз CoolStream Optima</t>
  </si>
  <si>
    <t>Жидкость охлаждающая Тосол А-40</t>
  </si>
  <si>
    <t>Жидкость тормозная</t>
  </si>
  <si>
    <t>Масло HP Husgvarna 2T</t>
  </si>
  <si>
    <t>Масло гидравлическое Daphne super hydro 32A ISO VG46 (ISO VG32)</t>
  </si>
  <si>
    <t>Масло гидравлическое ВМГЗ</t>
  </si>
  <si>
    <t>Масло дизельное</t>
  </si>
  <si>
    <t>Масло дизельное М-8 ДМ</t>
  </si>
  <si>
    <t>Масло моторное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</si>
  <si>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</si>
  <si>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</si>
  <si>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</si>
  <si>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</si>
  <si>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моторное МТ-16П</t>
  </si>
  <si>
    <t>Масло ТАД-17</t>
  </si>
  <si>
    <t>Масло трансмиссионное Лукойл ТМ-5  SAE 85W90</t>
  </si>
  <si>
    <t>Масло трансмиссионное ТСП-15К</t>
  </si>
  <si>
    <t>CoolStream Optima (зеленый)</t>
  </si>
  <si>
    <t>Тосол А-40</t>
  </si>
  <si>
    <t>ДОТ-4</t>
  </si>
  <si>
    <t>Husgvarna</t>
  </si>
  <si>
    <t>ISO VG46 (ISO VG32)</t>
  </si>
  <si>
    <t>ВМГЗ</t>
  </si>
  <si>
    <t>М10Г2К</t>
  </si>
  <si>
    <t>М-8ДМ</t>
  </si>
  <si>
    <t>М-10Г2</t>
  </si>
  <si>
    <t>М-10ДМ</t>
  </si>
  <si>
    <t>М-8В</t>
  </si>
  <si>
    <t>М-8Г2к</t>
  </si>
  <si>
    <t>МТ-16П</t>
  </si>
  <si>
    <t>ТМ-5 SAE 85W90</t>
  </si>
  <si>
    <t>ТСП-15К</t>
  </si>
  <si>
    <t>Поставка до 31 июля 2019г</t>
  </si>
  <si>
    <t>Поставка до 31 октября 2019г</t>
  </si>
  <si>
    <t>Керосин технический ТС-1</t>
  </si>
  <si>
    <t>ГОСТ 18499-73</t>
  </si>
  <si>
    <t>Масло гидравлическое минеральное</t>
  </si>
  <si>
    <t>SHELL TELLUS S2 V 32</t>
  </si>
  <si>
    <t>Масло для АКПП Dexron- III</t>
  </si>
  <si>
    <t>Dexron- III</t>
  </si>
  <si>
    <t>GS Kixx Dynamic  CF-4/SG  SAE 10W30</t>
  </si>
  <si>
    <t>FUCHS MAINTAIN FRICOFIN</t>
  </si>
  <si>
    <t>Масло промывочное</t>
  </si>
  <si>
    <t>МПА-2 Лукойл</t>
  </si>
  <si>
    <t>Масло промывочное KIXX Clean GS Oil</t>
  </si>
  <si>
    <t>KIXX Clean GS Oil</t>
  </si>
  <si>
    <t xml:space="preserve">     ЛОТ 4 Смазки и смазки для автомобильной и спец. техники Хабаровские ЭС - СП СЭС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</si>
  <si>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</si>
  <si>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</si>
  <si>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>PSF-32</t>
  </si>
  <si>
    <t>Totachi Niro HD synthetic CI-4/CH-4/SL 5W40</t>
  </si>
  <si>
    <t>TOTACHI NIRO HD s/s Cl-4/SL 10W-40</t>
  </si>
  <si>
    <t>TOTACHI NIRO HD  Cl-4/CH-4/SL 15W-40</t>
  </si>
  <si>
    <t>TOTACHI NIRO Fine Diesel Cl-4/SL 10W-30</t>
  </si>
  <si>
    <t>TOTACHI Ultra Fuel Fully syn SN 5W-20</t>
  </si>
  <si>
    <t>Q8 Formula T 1000 10W30</t>
  </si>
  <si>
    <t>GS Kixx G1 5W30</t>
  </si>
  <si>
    <t>Масло моторное GS KIXX Gold SAE 10W- 30 SJ</t>
  </si>
  <si>
    <t>GS KIXX Gold SAE 10W- 30 SJ</t>
  </si>
  <si>
    <t>Масло моторное М8В2</t>
  </si>
  <si>
    <t>М-8В2</t>
  </si>
  <si>
    <t>Масло трансмиссионно-гидравлическое  универсальное</t>
  </si>
  <si>
    <t>Q8 T 2200</t>
  </si>
  <si>
    <t>Масло трансмиссионное ZIC G-5 SAE 80W90</t>
  </si>
  <si>
    <t>ZIC G-5 SAE 80W90</t>
  </si>
  <si>
    <t>Тормозная жидкость ДОТ-3</t>
  </si>
  <si>
    <t>ДОТ-3</t>
  </si>
  <si>
    <t xml:space="preserve">Масло моторное Лукойл-стандарт </t>
  </si>
  <si>
    <t>SAE 10W40 API SF/CC</t>
  </si>
  <si>
    <t>Поставка до 15 апреля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</si>
</sst>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/>
      <top style="medium">
        <color rgb="FF002060"/>
      </top>
      <bottom style="medium">
        <color indexed="64"/>
      </bottom>
      <diagonal/>
    </border>
    <border>
      <left/>
      <right/>
      <top style="medium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16" xfId="0" applyNumberFormat="1" applyFont="1" applyFill="1" applyBorder="1" applyAlignment="1" applyProtection="1">
      <alignment horizontal="right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165" fontId="6" fillId="2" borderId="0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0" fillId="0" borderId="17" xfId="0" applyFont="1" applyFill="1" applyBorder="1" applyAlignment="1">
      <alignment horizontal="left" vertical="top" wrapText="1"/>
    </xf>
    <xf numFmtId="4" fontId="10" fillId="0" borderId="17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21" xfId="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24" xfId="0" applyNumberFormat="1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4" borderId="23" xfId="0" applyFont="1" applyFill="1" applyBorder="1" applyAlignment="1">
      <alignment vertical="center" wrapText="1"/>
    </xf>
    <xf numFmtId="4" fontId="6" fillId="2" borderId="16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17" xfId="0" applyFont="1" applyBorder="1" applyAlignment="1">
      <alignment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center" vertical="top" wrapText="1"/>
    </xf>
    <xf numFmtId="1" fontId="9" fillId="0" borderId="17" xfId="0" applyNumberFormat="1" applyFont="1" applyBorder="1" applyAlignment="1">
      <alignment horizontal="center" vertical="top"/>
    </xf>
    <xf numFmtId="164" fontId="9" fillId="0" borderId="17" xfId="0" applyNumberFormat="1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29" xfId="0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4" fontId="9" fillId="0" borderId="30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7" xfId="0" applyFont="1" applyFill="1" applyBorder="1" applyAlignment="1">
      <alignment vertical="top" wrapText="1"/>
    </xf>
    <xf numFmtId="4" fontId="13" fillId="0" borderId="17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0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33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vertical="top" wrapText="1"/>
    </xf>
    <xf numFmtId="165" fontId="10" fillId="0" borderId="21" xfId="0" applyNumberFormat="1" applyFont="1" applyFill="1" applyBorder="1" applyAlignment="1">
      <alignment horizontal="center" vertical="top"/>
    </xf>
    <xf numFmtId="0" fontId="10" fillId="0" borderId="37" xfId="0" applyFont="1" applyFill="1" applyBorder="1" applyAlignment="1">
      <alignment horizontal="center" vertical="top"/>
    </xf>
    <xf numFmtId="4" fontId="1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7" xfId="0" applyNumberFormat="1" applyFont="1" applyFill="1" applyBorder="1" applyAlignment="1" applyProtection="1">
      <alignment horizontal="left" vertical="top" wrapText="1"/>
      <protection locked="0"/>
    </xf>
    <xf numFmtId="165" fontId="10" fillId="0" borderId="17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4" fontId="15" fillId="0" borderId="15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14" xfId="0" applyNumberFormat="1" applyFont="1" applyFill="1" applyBorder="1" applyAlignment="1">
      <alignment horizontal="center" vertical="top" wrapText="1"/>
    </xf>
    <xf numFmtId="0" fontId="10" fillId="0" borderId="39" xfId="0" applyFont="1" applyFill="1" applyBorder="1" applyAlignment="1">
      <alignment horizontal="center" vertical="top" wrapText="1"/>
    </xf>
    <xf numFmtId="4" fontId="9" fillId="0" borderId="40" xfId="0" applyNumberFormat="1" applyFont="1" applyFill="1" applyBorder="1" applyAlignment="1">
      <alignment horizontal="center" vertical="top" wrapText="1"/>
    </xf>
    <xf numFmtId="4" fontId="13" fillId="0" borderId="21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1" xfId="0" applyNumberFormat="1" applyFont="1" applyFill="1" applyBorder="1" applyAlignment="1">
      <alignment horizontal="center" vertical="top" wrapText="1"/>
    </xf>
    <xf numFmtId="49" fontId="10" fillId="0" borderId="16" xfId="0" applyNumberFormat="1" applyFont="1" applyFill="1" applyBorder="1" applyAlignment="1">
      <alignment horizontal="left" vertical="top" wrapText="1"/>
    </xf>
    <xf numFmtId="49" fontId="13" fillId="0" borderId="38" xfId="0" applyNumberFormat="1" applyFont="1" applyFill="1" applyBorder="1" applyAlignment="1" applyProtection="1">
      <alignment horizontal="left" vertical="top" wrapText="1"/>
      <protection locked="0"/>
    </xf>
    <xf numFmtId="4" fontId="10" fillId="0" borderId="20" xfId="0" applyNumberFormat="1" applyFont="1" applyFill="1" applyBorder="1" applyAlignment="1">
      <alignment horizontal="center" vertical="top" wrapText="1"/>
    </xf>
    <xf numFmtId="165" fontId="10" fillId="0" borderId="20" xfId="0" applyNumberFormat="1" applyFont="1" applyFill="1" applyBorder="1" applyAlignment="1">
      <alignment horizontal="center" vertical="top" wrapText="1"/>
    </xf>
    <xf numFmtId="0" fontId="16" fillId="0" borderId="17" xfId="0" applyFont="1" applyFill="1" applyBorder="1" applyAlignment="1">
      <alignment vertical="top" wrapText="1"/>
    </xf>
    <xf numFmtId="0" fontId="16" fillId="0" borderId="17" xfId="0" applyFont="1" applyFill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center" vertical="top" wrapText="1"/>
    </xf>
    <xf numFmtId="4" fontId="18" fillId="0" borderId="17" xfId="0" applyNumberFormat="1" applyFont="1" applyFill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/>
    </xf>
    <xf numFmtId="49" fontId="10" fillId="0" borderId="17" xfId="0" applyNumberFormat="1" applyFont="1" applyFill="1" applyBorder="1" applyAlignment="1">
      <alignment horizontal="left" vertical="top" wrapText="1"/>
    </xf>
    <xf numFmtId="3" fontId="9" fillId="0" borderId="17" xfId="0" applyNumberFormat="1" applyFont="1" applyBorder="1" applyAlignment="1">
      <alignment horizontal="center" vertical="top"/>
    </xf>
    <xf numFmtId="2" fontId="9" fillId="0" borderId="17" xfId="0" applyNumberFormat="1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165" fontId="9" fillId="0" borderId="17" xfId="0" applyNumberFormat="1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/>
    </xf>
    <xf numFmtId="4" fontId="14" fillId="0" borderId="17" xfId="0" applyNumberFormat="1" applyFont="1" applyFill="1" applyBorder="1" applyAlignment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165" fontId="15" fillId="0" borderId="41" xfId="0" applyNumberFormat="1" applyFont="1" applyFill="1" applyBorder="1" applyAlignment="1" applyProtection="1">
      <alignment horizontal="center" vertical="top" wrapText="1"/>
    </xf>
    <xf numFmtId="0" fontId="10" fillId="0" borderId="36" xfId="0" applyFont="1" applyFill="1" applyBorder="1" applyAlignment="1">
      <alignment horizontal="center" vertical="top"/>
    </xf>
    <xf numFmtId="4" fontId="15" fillId="0" borderId="45" xfId="0" applyNumberFormat="1" applyFont="1" applyFill="1" applyBorder="1" applyAlignment="1">
      <alignment horizontal="center" vertical="top" wrapText="1"/>
    </xf>
    <xf numFmtId="4" fontId="9" fillId="0" borderId="34" xfId="0" applyNumberFormat="1" applyFont="1" applyFill="1" applyBorder="1" applyAlignment="1">
      <alignment horizontal="center" vertical="top" wrapText="1"/>
    </xf>
    <xf numFmtId="4" fontId="10" fillId="0" borderId="35" xfId="0" applyNumberFormat="1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4" fontId="6" fillId="2" borderId="16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" fontId="6" fillId="2" borderId="0" xfId="0" applyNumberFormat="1" applyFont="1" applyFill="1" applyBorder="1" applyAlignment="1" applyProtection="1">
      <alignment horizontal="center" vertical="top" wrapText="1"/>
    </xf>
    <xf numFmtId="0" fontId="9" fillId="0" borderId="47" xfId="0" applyFont="1" applyFill="1" applyBorder="1" applyAlignment="1">
      <alignment horizontal="center" vertical="top" wrapText="1"/>
    </xf>
    <xf numFmtId="4" fontId="15" fillId="0" borderId="51" xfId="0" applyNumberFormat="1" applyFont="1" applyFill="1" applyBorder="1" applyAlignment="1">
      <alignment horizontal="center" vertical="top" wrapText="1"/>
    </xf>
    <xf numFmtId="0" fontId="10" fillId="0" borderId="26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10" fillId="0" borderId="46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top"/>
    </xf>
    <xf numFmtId="0" fontId="9" fillId="0" borderId="17" xfId="0" applyFont="1" applyBorder="1" applyAlignment="1">
      <alignment vertical="top"/>
    </xf>
    <xf numFmtId="0" fontId="9" fillId="0" borderId="30" xfId="0" applyFont="1" applyBorder="1" applyAlignment="1">
      <alignment vertical="top"/>
    </xf>
    <xf numFmtId="4" fontId="15" fillId="0" borderId="42" xfId="0" applyNumberFormat="1" applyFont="1" applyFill="1" applyBorder="1" applyAlignment="1" applyProtection="1">
      <alignment horizontal="right" vertical="top" wrapText="1"/>
    </xf>
    <xf numFmtId="4" fontId="15" fillId="0" borderId="43" xfId="0" applyNumberFormat="1" applyFont="1" applyFill="1" applyBorder="1" applyAlignment="1" applyProtection="1">
      <alignment horizontal="right" vertical="top" wrapText="1"/>
    </xf>
    <xf numFmtId="4" fontId="15" fillId="0" borderId="44" xfId="0" applyNumberFormat="1" applyFont="1" applyFill="1" applyBorder="1" applyAlignment="1" applyProtection="1">
      <alignment horizontal="right" vertical="top" wrapText="1"/>
    </xf>
    <xf numFmtId="4" fontId="15" fillId="0" borderId="48" xfId="0" applyNumberFormat="1" applyFont="1" applyFill="1" applyBorder="1" applyAlignment="1" applyProtection="1">
      <alignment horizontal="right" vertical="top" wrapText="1"/>
    </xf>
    <xf numFmtId="4" fontId="15" fillId="0" borderId="49" xfId="0" applyNumberFormat="1" applyFont="1" applyFill="1" applyBorder="1" applyAlignment="1" applyProtection="1">
      <alignment horizontal="right" vertical="top" wrapText="1"/>
    </xf>
    <xf numFmtId="4" fontId="15" fillId="0" borderId="50" xfId="0" applyNumberFormat="1" applyFont="1" applyFill="1" applyBorder="1" applyAlignment="1" applyProtection="1">
      <alignment horizontal="right"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5" fillId="0" borderId="19" xfId="0" applyNumberFormat="1" applyFont="1" applyFill="1" applyBorder="1" applyAlignment="1" applyProtection="1">
      <alignment horizontal="right" vertical="top" wrapText="1"/>
    </xf>
    <xf numFmtId="4" fontId="15" fillId="0" borderId="12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4" fontId="15" fillId="0" borderId="1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"/>
  <sheetViews>
    <sheetView tabSelected="1" topLeftCell="A40" zoomScale="85" zoomScaleNormal="85" workbookViewId="0">
      <selection activeCell="K10" sqref="K10:R10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30" customWidth="1"/>
    <col min="4" max="4" width="25" customWidth="1"/>
    <col min="5" max="5" width="17.28515625" customWidth="1"/>
    <col min="6" max="6" width="7.140625" style="96" customWidth="1"/>
    <col min="7" max="7" width="17.140625" customWidth="1"/>
    <col min="8" max="8" width="14" style="14" customWidth="1"/>
    <col min="9" max="9" width="22.85546875" customWidth="1"/>
    <col min="12" max="13" width="24.42578125" customWidth="1"/>
    <col min="14" max="14" width="21.28515625" customWidth="1"/>
    <col min="15" max="15" width="7.28515625" style="96" customWidth="1"/>
    <col min="16" max="16" width="15" customWidth="1"/>
    <col min="17" max="17" width="13.85546875" customWidth="1"/>
    <col min="18" max="18" width="8.7109375" style="14" customWidth="1"/>
    <col min="19" max="19" width="22.7109375" customWidth="1"/>
  </cols>
  <sheetData>
    <row r="1" spans="1:29" ht="34.5" customHeight="1" x14ac:dyDescent="0.25">
      <c r="B1" s="104" t="s">
        <v>2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7"/>
      <c r="D2" s="1"/>
      <c r="E2" s="1"/>
      <c r="F2" s="1"/>
      <c r="G2" s="1"/>
      <c r="H2" s="12"/>
      <c r="I2" s="1"/>
      <c r="J2" s="1"/>
      <c r="K2" s="1"/>
      <c r="L2" s="1"/>
      <c r="M2" s="1"/>
      <c r="N2" s="1"/>
      <c r="O2" s="1"/>
      <c r="P2" s="1"/>
      <c r="Q2" s="1"/>
      <c r="R2" s="12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05" t="s">
        <v>12</v>
      </c>
      <c r="C3" s="106"/>
      <c r="D3" s="106"/>
      <c r="E3" s="106"/>
      <c r="F3" s="106"/>
      <c r="G3" s="107"/>
      <c r="H3" s="24">
        <v>1043595</v>
      </c>
      <c r="I3" s="4" t="s">
        <v>3</v>
      </c>
      <c r="J3" s="1"/>
      <c r="K3" s="1"/>
      <c r="L3" s="1"/>
      <c r="M3" s="1"/>
      <c r="N3" s="1"/>
      <c r="O3" s="1"/>
      <c r="P3" s="1"/>
      <c r="Q3" s="1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08" t="s">
        <v>70</v>
      </c>
      <c r="C4" s="108"/>
      <c r="D4" s="108"/>
      <c r="E4" s="108"/>
      <c r="F4" s="108"/>
      <c r="G4" s="108"/>
      <c r="H4" s="108"/>
      <c r="I4" s="108"/>
      <c r="J4" s="1"/>
      <c r="K4" s="1"/>
      <c r="L4" s="1"/>
      <c r="M4" s="1"/>
      <c r="N4" s="1"/>
      <c r="O4" s="1"/>
      <c r="P4" s="1"/>
      <c r="Q4" s="1"/>
      <c r="R4" s="12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7"/>
      <c r="D5" s="1"/>
      <c r="E5" s="1"/>
      <c r="F5" s="1"/>
      <c r="G5" s="1"/>
      <c r="H5" s="12"/>
      <c r="I5" s="1"/>
      <c r="J5" s="1"/>
      <c r="K5" s="1"/>
      <c r="L5" s="1"/>
      <c r="M5" s="1"/>
      <c r="N5" s="1"/>
      <c r="O5" s="1"/>
      <c r="P5" s="1"/>
      <c r="Q5" s="1"/>
      <c r="R5" s="12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7"/>
      <c r="D6" s="1"/>
      <c r="E6" s="1"/>
      <c r="F6" s="1"/>
      <c r="G6" s="1"/>
      <c r="H6" s="12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09" t="s">
        <v>13</v>
      </c>
      <c r="C7" s="107"/>
      <c r="D7" s="107"/>
      <c r="E7" s="107"/>
      <c r="F7" s="110"/>
      <c r="G7" s="110"/>
      <c r="H7" s="111"/>
      <c r="I7" s="112"/>
      <c r="J7" s="3"/>
      <c r="K7" s="105" t="s">
        <v>4</v>
      </c>
      <c r="L7" s="106"/>
      <c r="M7" s="106"/>
      <c r="N7" s="106"/>
      <c r="O7" s="106"/>
      <c r="P7" s="106"/>
      <c r="Q7" s="106"/>
      <c r="R7" s="106"/>
      <c r="S7" s="113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20" t="s">
        <v>5</v>
      </c>
      <c r="C8" s="28" t="s">
        <v>0</v>
      </c>
      <c r="D8" s="21" t="s">
        <v>21</v>
      </c>
      <c r="E8" s="21" t="s">
        <v>22</v>
      </c>
      <c r="F8" s="21" t="s">
        <v>9</v>
      </c>
      <c r="G8" s="22" t="s">
        <v>10</v>
      </c>
      <c r="H8" s="25" t="s">
        <v>6</v>
      </c>
      <c r="I8" s="23" t="s">
        <v>11</v>
      </c>
      <c r="J8" s="1"/>
      <c r="K8" s="20" t="s">
        <v>5</v>
      </c>
      <c r="L8" s="21" t="s">
        <v>1</v>
      </c>
      <c r="M8" s="21"/>
      <c r="N8" s="22" t="s">
        <v>14</v>
      </c>
      <c r="O8" s="21" t="s">
        <v>9</v>
      </c>
      <c r="P8" s="22" t="s">
        <v>10</v>
      </c>
      <c r="Q8" s="22" t="s">
        <v>15</v>
      </c>
      <c r="R8" s="25" t="s">
        <v>6</v>
      </c>
      <c r="S8" s="23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6" customFormat="1" ht="50.25" customHeight="1" x14ac:dyDescent="0.25">
      <c r="B9" s="66"/>
      <c r="C9" s="100" t="s">
        <v>71</v>
      </c>
      <c r="D9" s="101"/>
      <c r="E9" s="101"/>
      <c r="F9" s="101"/>
      <c r="G9" s="101"/>
      <c r="H9" s="101"/>
      <c r="I9" s="102"/>
      <c r="J9" s="37"/>
      <c r="K9" s="103" t="s">
        <v>71</v>
      </c>
      <c r="L9" s="101"/>
      <c r="M9" s="101"/>
      <c r="N9" s="101"/>
      <c r="O9" s="101"/>
      <c r="P9" s="101"/>
      <c r="Q9" s="101"/>
      <c r="R9" s="101"/>
      <c r="S9" s="102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s="36" customFormat="1" ht="42" customHeight="1" x14ac:dyDescent="0.25">
      <c r="B10" s="114" t="s">
        <v>93</v>
      </c>
      <c r="C10" s="115"/>
      <c r="D10" s="115"/>
      <c r="E10" s="115"/>
      <c r="F10" s="115"/>
      <c r="G10" s="115"/>
      <c r="H10" s="115"/>
      <c r="I10" s="116"/>
      <c r="J10" s="37"/>
      <c r="K10" s="114" t="s">
        <v>93</v>
      </c>
      <c r="L10" s="115"/>
      <c r="M10" s="115"/>
      <c r="N10" s="115"/>
      <c r="O10" s="115"/>
      <c r="P10" s="115"/>
      <c r="Q10" s="115"/>
      <c r="R10" s="116"/>
      <c r="S10" s="98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s="36" customFormat="1" ht="30" x14ac:dyDescent="0.25">
      <c r="A11" s="38"/>
      <c r="B11" s="51">
        <v>1</v>
      </c>
      <c r="C11" s="31" t="s">
        <v>23</v>
      </c>
      <c r="D11" s="32" t="s">
        <v>65</v>
      </c>
      <c r="E11" s="94">
        <v>5</v>
      </c>
      <c r="F11" s="33" t="s">
        <v>20</v>
      </c>
      <c r="G11" s="87">
        <v>302.92372881355931</v>
      </c>
      <c r="H11" s="34">
        <v>50</v>
      </c>
      <c r="I11" s="67">
        <f>G11*H11</f>
        <v>15146.186440677966</v>
      </c>
      <c r="J11" s="37"/>
      <c r="K11" s="39">
        <f t="shared" ref="K11:K42" si="0">B11</f>
        <v>1</v>
      </c>
      <c r="L11" s="31" t="s">
        <v>23</v>
      </c>
      <c r="M11" s="32" t="s">
        <v>65</v>
      </c>
      <c r="N11" s="42"/>
      <c r="O11" s="33" t="s">
        <v>20</v>
      </c>
      <c r="P11" s="43">
        <f>G11</f>
        <v>302.92372881355931</v>
      </c>
      <c r="Q11" s="40"/>
      <c r="R11" s="44">
        <f>H11</f>
        <v>50</v>
      </c>
      <c r="S11" s="92">
        <f>Q11*R11</f>
        <v>0</v>
      </c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s="36" customFormat="1" ht="30" x14ac:dyDescent="0.25">
      <c r="A12" s="38"/>
      <c r="B12" s="51">
        <v>2</v>
      </c>
      <c r="C12" s="31" t="s">
        <v>72</v>
      </c>
      <c r="D12" s="32" t="s">
        <v>73</v>
      </c>
      <c r="E12" s="94">
        <v>1</v>
      </c>
      <c r="F12" s="33" t="s">
        <v>20</v>
      </c>
      <c r="G12" s="87">
        <v>1712.2711864406779</v>
      </c>
      <c r="H12" s="34">
        <v>3</v>
      </c>
      <c r="I12" s="41">
        <f t="shared" ref="I12:I46" si="1">G12*H12</f>
        <v>5136.8135593220341</v>
      </c>
      <c r="J12" s="37"/>
      <c r="K12" s="39">
        <f t="shared" si="0"/>
        <v>2</v>
      </c>
      <c r="L12" s="31" t="s">
        <v>72</v>
      </c>
      <c r="M12" s="32" t="s">
        <v>73</v>
      </c>
      <c r="N12" s="42"/>
      <c r="O12" s="33" t="s">
        <v>20</v>
      </c>
      <c r="P12" s="43">
        <f>G12</f>
        <v>1712.2711864406779</v>
      </c>
      <c r="Q12" s="40"/>
      <c r="R12" s="44">
        <f t="shared" ref="R12:R16" si="2">H12</f>
        <v>3</v>
      </c>
      <c r="S12" s="92">
        <f t="shared" ref="S12:S18" si="3">Q12*R12</f>
        <v>0</v>
      </c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s="36" customFormat="1" ht="45" x14ac:dyDescent="0.25">
      <c r="A13" s="38"/>
      <c r="B13" s="51">
        <v>3</v>
      </c>
      <c r="C13" s="31" t="s">
        <v>24</v>
      </c>
      <c r="D13" s="32" t="s">
        <v>41</v>
      </c>
      <c r="E13" s="94">
        <v>5</v>
      </c>
      <c r="F13" s="33" t="s">
        <v>20</v>
      </c>
      <c r="G13" s="87">
        <v>47.542372881355938</v>
      </c>
      <c r="H13" s="81">
        <v>30</v>
      </c>
      <c r="I13" s="41">
        <f t="shared" si="1"/>
        <v>1426.2711864406781</v>
      </c>
      <c r="J13" s="37"/>
      <c r="K13" s="39">
        <f t="shared" si="0"/>
        <v>3</v>
      </c>
      <c r="L13" s="31" t="s">
        <v>24</v>
      </c>
      <c r="M13" s="32" t="s">
        <v>41</v>
      </c>
      <c r="N13" s="42"/>
      <c r="O13" s="33" t="s">
        <v>20</v>
      </c>
      <c r="P13" s="43">
        <f>G13</f>
        <v>47.542372881355938</v>
      </c>
      <c r="Q13" s="40"/>
      <c r="R13" s="44">
        <f t="shared" si="2"/>
        <v>30</v>
      </c>
      <c r="S13" s="92">
        <f t="shared" si="3"/>
        <v>0</v>
      </c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s="36" customFormat="1" ht="30.75" customHeight="1" x14ac:dyDescent="0.25">
      <c r="A14" s="38"/>
      <c r="B14" s="51">
        <v>4</v>
      </c>
      <c r="C14" s="31" t="s">
        <v>25</v>
      </c>
      <c r="D14" s="32" t="s">
        <v>42</v>
      </c>
      <c r="E14" s="94">
        <v>10</v>
      </c>
      <c r="F14" s="33" t="s">
        <v>20</v>
      </c>
      <c r="G14" s="87">
        <v>63.881355932203391</v>
      </c>
      <c r="H14" s="82">
        <v>640</v>
      </c>
      <c r="I14" s="41">
        <f t="shared" si="1"/>
        <v>40884.067796610172</v>
      </c>
      <c r="J14" s="37"/>
      <c r="K14" s="39">
        <f t="shared" si="0"/>
        <v>4</v>
      </c>
      <c r="L14" s="31" t="s">
        <v>25</v>
      </c>
      <c r="M14" s="32" t="s">
        <v>42</v>
      </c>
      <c r="N14" s="42"/>
      <c r="O14" s="33" t="s">
        <v>20</v>
      </c>
      <c r="P14" s="43">
        <f>G14</f>
        <v>63.881355932203391</v>
      </c>
      <c r="Q14" s="40"/>
      <c r="R14" s="44">
        <f t="shared" si="2"/>
        <v>640</v>
      </c>
      <c r="S14" s="92">
        <f t="shared" si="3"/>
        <v>0</v>
      </c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s="36" customFormat="1" x14ac:dyDescent="0.25">
      <c r="A15" s="38"/>
      <c r="B15" s="51">
        <v>5</v>
      </c>
      <c r="C15" s="31" t="s">
        <v>26</v>
      </c>
      <c r="D15" s="32" t="s">
        <v>43</v>
      </c>
      <c r="E15" s="94">
        <v>0.5</v>
      </c>
      <c r="F15" s="33" t="s">
        <v>18</v>
      </c>
      <c r="G15" s="87">
        <v>119.23728813559325</v>
      </c>
      <c r="H15" s="34">
        <v>56.3</v>
      </c>
      <c r="I15" s="41">
        <f t="shared" si="1"/>
        <v>6713.0593220338997</v>
      </c>
      <c r="J15" s="37"/>
      <c r="K15" s="39">
        <f t="shared" si="0"/>
        <v>5</v>
      </c>
      <c r="L15" s="31" t="s">
        <v>26</v>
      </c>
      <c r="M15" s="32" t="s">
        <v>43</v>
      </c>
      <c r="N15" s="42"/>
      <c r="O15" s="33" t="s">
        <v>18</v>
      </c>
      <c r="P15" s="43">
        <f>G15</f>
        <v>119.23728813559325</v>
      </c>
      <c r="Q15" s="40"/>
      <c r="R15" s="44">
        <f t="shared" si="2"/>
        <v>56.3</v>
      </c>
      <c r="S15" s="92">
        <f t="shared" si="3"/>
        <v>0</v>
      </c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s="36" customFormat="1" ht="30" x14ac:dyDescent="0.25">
      <c r="A16" s="38"/>
      <c r="B16" s="51">
        <v>6</v>
      </c>
      <c r="C16" s="31" t="s">
        <v>58</v>
      </c>
      <c r="D16" s="32" t="s">
        <v>59</v>
      </c>
      <c r="E16" s="94">
        <v>20</v>
      </c>
      <c r="F16" s="33" t="s">
        <v>20</v>
      </c>
      <c r="G16" s="87">
        <v>108.13559322033899</v>
      </c>
      <c r="H16" s="34">
        <v>140</v>
      </c>
      <c r="I16" s="41">
        <f t="shared" si="1"/>
        <v>15138.983050847459</v>
      </c>
      <c r="J16" s="37"/>
      <c r="K16" s="39">
        <f t="shared" si="0"/>
        <v>6</v>
      </c>
      <c r="L16" s="31" t="s">
        <v>58</v>
      </c>
      <c r="M16" s="32" t="s">
        <v>59</v>
      </c>
      <c r="N16" s="42"/>
      <c r="O16" s="33" t="s">
        <v>20</v>
      </c>
      <c r="P16" s="43">
        <f t="shared" ref="P16:P18" si="4">G16</f>
        <v>108.13559322033899</v>
      </c>
      <c r="Q16" s="40"/>
      <c r="R16" s="44">
        <f t="shared" si="2"/>
        <v>140</v>
      </c>
      <c r="S16" s="92">
        <f t="shared" si="3"/>
        <v>0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s="36" customFormat="1" ht="16.5" customHeight="1" x14ac:dyDescent="0.25">
      <c r="A17" s="38"/>
      <c r="B17" s="51">
        <v>7</v>
      </c>
      <c r="C17" s="31" t="s">
        <v>27</v>
      </c>
      <c r="D17" s="32" t="s">
        <v>44</v>
      </c>
      <c r="E17" s="94">
        <v>3</v>
      </c>
      <c r="F17" s="33" t="s">
        <v>20</v>
      </c>
      <c r="G17" s="87">
        <v>886.52554714624762</v>
      </c>
      <c r="H17" s="34">
        <v>62.5</v>
      </c>
      <c r="I17" s="41">
        <f t="shared" si="1"/>
        <v>55407.846696640474</v>
      </c>
      <c r="J17" s="37"/>
      <c r="K17" s="39">
        <f t="shared" si="0"/>
        <v>7</v>
      </c>
      <c r="L17" s="31" t="s">
        <v>27</v>
      </c>
      <c r="M17" s="32" t="s">
        <v>44</v>
      </c>
      <c r="N17" s="42"/>
      <c r="O17" s="33" t="s">
        <v>20</v>
      </c>
      <c r="P17" s="43">
        <f t="shared" si="4"/>
        <v>886.52554714624762</v>
      </c>
      <c r="Q17" s="40"/>
      <c r="R17" s="44">
        <v>63</v>
      </c>
      <c r="S17" s="92">
        <f t="shared" si="3"/>
        <v>0</v>
      </c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s="36" customFormat="1" ht="16.5" customHeight="1" x14ac:dyDescent="0.25">
      <c r="A18" s="38"/>
      <c r="B18" s="51">
        <v>8</v>
      </c>
      <c r="C18" s="31" t="s">
        <v>28</v>
      </c>
      <c r="D18" s="32" t="s">
        <v>45</v>
      </c>
      <c r="E18" s="94">
        <v>20</v>
      </c>
      <c r="F18" s="33" t="s">
        <v>20</v>
      </c>
      <c r="G18" s="87">
        <v>103.81355932203391</v>
      </c>
      <c r="H18" s="34">
        <v>130</v>
      </c>
      <c r="I18" s="41">
        <f t="shared" si="1"/>
        <v>13495.762711864409</v>
      </c>
      <c r="J18" s="37"/>
      <c r="K18" s="39">
        <f t="shared" si="0"/>
        <v>8</v>
      </c>
      <c r="L18" s="31" t="s">
        <v>28</v>
      </c>
      <c r="M18" s="32" t="s">
        <v>45</v>
      </c>
      <c r="N18" s="42"/>
      <c r="O18" s="33" t="s">
        <v>20</v>
      </c>
      <c r="P18" s="43">
        <f t="shared" si="4"/>
        <v>103.81355932203391</v>
      </c>
      <c r="Q18" s="40"/>
      <c r="R18" s="44">
        <v>130</v>
      </c>
      <c r="S18" s="92">
        <f t="shared" si="3"/>
        <v>0</v>
      </c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s="36" customFormat="1" ht="16.5" customHeight="1" x14ac:dyDescent="0.25">
      <c r="A19" s="38"/>
      <c r="B19" s="51">
        <v>9</v>
      </c>
      <c r="C19" s="31" t="s">
        <v>29</v>
      </c>
      <c r="D19" s="32" t="s">
        <v>46</v>
      </c>
      <c r="E19" s="94">
        <v>30</v>
      </c>
      <c r="F19" s="33" t="s">
        <v>20</v>
      </c>
      <c r="G19" s="87">
        <v>66.610169491525426</v>
      </c>
      <c r="H19" s="34">
        <v>580</v>
      </c>
      <c r="I19" s="41">
        <f t="shared" si="1"/>
        <v>38633.898305084746</v>
      </c>
      <c r="J19" s="37"/>
      <c r="K19" s="39">
        <f t="shared" si="0"/>
        <v>9</v>
      </c>
      <c r="L19" s="31" t="s">
        <v>29</v>
      </c>
      <c r="M19" s="32" t="s">
        <v>46</v>
      </c>
      <c r="N19" s="42"/>
      <c r="O19" s="33" t="s">
        <v>20</v>
      </c>
      <c r="P19" s="43">
        <f>G19</f>
        <v>66.610169491525426</v>
      </c>
      <c r="Q19" s="40"/>
      <c r="R19" s="44">
        <f>H19</f>
        <v>580</v>
      </c>
      <c r="S19" s="92">
        <f>Q19*R19</f>
        <v>0</v>
      </c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s="36" customFormat="1" ht="30" x14ac:dyDescent="0.25">
      <c r="A20" s="38"/>
      <c r="B20" s="51">
        <v>10</v>
      </c>
      <c r="C20" s="31" t="s">
        <v>60</v>
      </c>
      <c r="D20" s="32" t="s">
        <v>61</v>
      </c>
      <c r="E20" s="94">
        <v>50</v>
      </c>
      <c r="F20" s="33" t="s">
        <v>20</v>
      </c>
      <c r="G20" s="87">
        <v>30.389830508474578</v>
      </c>
      <c r="H20" s="35">
        <v>300</v>
      </c>
      <c r="I20" s="41">
        <f t="shared" si="1"/>
        <v>9116.9491525423728</v>
      </c>
      <c r="J20" s="37"/>
      <c r="K20" s="39">
        <f t="shared" si="0"/>
        <v>10</v>
      </c>
      <c r="L20" s="31" t="s">
        <v>60</v>
      </c>
      <c r="M20" s="32" t="s">
        <v>61</v>
      </c>
      <c r="N20" s="42"/>
      <c r="O20" s="33" t="s">
        <v>20</v>
      </c>
      <c r="P20" s="43">
        <f t="shared" ref="P20:P27" si="5">G20</f>
        <v>30.389830508474578</v>
      </c>
      <c r="Q20" s="40"/>
      <c r="R20" s="44">
        <f t="shared" ref="R20:R27" si="6">H20</f>
        <v>300</v>
      </c>
      <c r="S20" s="92">
        <f t="shared" ref="S20:S27" si="7">Q20*R20</f>
        <v>0</v>
      </c>
      <c r="T20" s="37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s="36" customFormat="1" ht="30" x14ac:dyDescent="0.25">
      <c r="A21" s="38"/>
      <c r="B21" s="51">
        <v>11</v>
      </c>
      <c r="C21" s="31" t="s">
        <v>30</v>
      </c>
      <c r="D21" s="32" t="s">
        <v>74</v>
      </c>
      <c r="E21" s="94">
        <v>20</v>
      </c>
      <c r="F21" s="33" t="s">
        <v>20</v>
      </c>
      <c r="G21" s="87">
        <v>235.66101694915255</v>
      </c>
      <c r="H21" s="83">
        <v>140</v>
      </c>
      <c r="I21" s="41">
        <f t="shared" si="1"/>
        <v>32992.542372881355</v>
      </c>
      <c r="J21" s="37"/>
      <c r="K21" s="39">
        <f t="shared" si="0"/>
        <v>11</v>
      </c>
      <c r="L21" s="31" t="s">
        <v>30</v>
      </c>
      <c r="M21" s="32" t="s">
        <v>74</v>
      </c>
      <c r="N21" s="42"/>
      <c r="O21" s="33" t="s">
        <v>20</v>
      </c>
      <c r="P21" s="43">
        <f t="shared" si="5"/>
        <v>235.66101694915255</v>
      </c>
      <c r="Q21" s="40"/>
      <c r="R21" s="44">
        <f t="shared" si="6"/>
        <v>140</v>
      </c>
      <c r="S21" s="92">
        <f t="shared" si="7"/>
        <v>0</v>
      </c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s="36" customFormat="1" ht="30" x14ac:dyDescent="0.25">
      <c r="A22" s="38"/>
      <c r="B22" s="51">
        <v>12</v>
      </c>
      <c r="C22" s="31" t="s">
        <v>30</v>
      </c>
      <c r="D22" s="32" t="s">
        <v>75</v>
      </c>
      <c r="E22" s="94">
        <v>5</v>
      </c>
      <c r="F22" s="33" t="s">
        <v>20</v>
      </c>
      <c r="G22" s="87">
        <v>170.03389830508473</v>
      </c>
      <c r="H22" s="34">
        <v>30</v>
      </c>
      <c r="I22" s="41">
        <f t="shared" si="1"/>
        <v>5101.0169491525421</v>
      </c>
      <c r="J22" s="37"/>
      <c r="K22" s="39">
        <f t="shared" si="0"/>
        <v>12</v>
      </c>
      <c r="L22" s="31" t="s">
        <v>30</v>
      </c>
      <c r="M22" s="32" t="s">
        <v>75</v>
      </c>
      <c r="N22" s="42"/>
      <c r="O22" s="33" t="s">
        <v>20</v>
      </c>
      <c r="P22" s="43">
        <f t="shared" si="5"/>
        <v>170.03389830508473</v>
      </c>
      <c r="Q22" s="40"/>
      <c r="R22" s="44">
        <f t="shared" si="6"/>
        <v>30</v>
      </c>
      <c r="S22" s="92">
        <f t="shared" si="7"/>
        <v>0</v>
      </c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s="36" customFormat="1" x14ac:dyDescent="0.25">
      <c r="A23" s="38"/>
      <c r="B23" s="51">
        <v>13</v>
      </c>
      <c r="C23" s="31" t="s">
        <v>30</v>
      </c>
      <c r="D23" s="32" t="s">
        <v>47</v>
      </c>
      <c r="E23" s="94">
        <v>50</v>
      </c>
      <c r="F23" s="33" t="s">
        <v>20</v>
      </c>
      <c r="G23" s="87">
        <v>69.381355932203391</v>
      </c>
      <c r="H23" s="35">
        <v>100</v>
      </c>
      <c r="I23" s="41">
        <f t="shared" si="1"/>
        <v>6938.1355932203387</v>
      </c>
      <c r="J23" s="37"/>
      <c r="K23" s="39">
        <f t="shared" si="0"/>
        <v>13</v>
      </c>
      <c r="L23" s="31" t="s">
        <v>30</v>
      </c>
      <c r="M23" s="32" t="s">
        <v>47</v>
      </c>
      <c r="N23" s="42"/>
      <c r="O23" s="33" t="s">
        <v>20</v>
      </c>
      <c r="P23" s="43">
        <f t="shared" si="5"/>
        <v>69.381355932203391</v>
      </c>
      <c r="Q23" s="40"/>
      <c r="R23" s="44">
        <f t="shared" si="6"/>
        <v>100</v>
      </c>
      <c r="S23" s="92">
        <f t="shared" si="7"/>
        <v>0</v>
      </c>
      <c r="T23" s="37"/>
      <c r="U23" s="37"/>
      <c r="V23" s="37"/>
      <c r="W23" s="37"/>
      <c r="X23" s="37"/>
      <c r="Y23" s="37"/>
      <c r="Z23" s="37"/>
      <c r="AA23" s="37"/>
      <c r="AB23" s="37"/>
      <c r="AC23" s="37"/>
    </row>
    <row r="24" spans="1:29" s="36" customFormat="1" ht="30" x14ac:dyDescent="0.25">
      <c r="A24" s="38"/>
      <c r="B24" s="51">
        <v>14</v>
      </c>
      <c r="C24" s="31" t="s">
        <v>31</v>
      </c>
      <c r="D24" s="32" t="s">
        <v>48</v>
      </c>
      <c r="E24" s="94">
        <v>30</v>
      </c>
      <c r="F24" s="33" t="s">
        <v>20</v>
      </c>
      <c r="G24" s="87">
        <v>64.432203389830519</v>
      </c>
      <c r="H24" s="35">
        <v>100</v>
      </c>
      <c r="I24" s="41">
        <f t="shared" si="1"/>
        <v>6443.220338983052</v>
      </c>
      <c r="J24" s="37"/>
      <c r="K24" s="39">
        <f t="shared" si="0"/>
        <v>14</v>
      </c>
      <c r="L24" s="31" t="s">
        <v>31</v>
      </c>
      <c r="M24" s="32" t="s">
        <v>48</v>
      </c>
      <c r="N24" s="42"/>
      <c r="O24" s="33" t="s">
        <v>20</v>
      </c>
      <c r="P24" s="43">
        <f t="shared" si="5"/>
        <v>64.432203389830519</v>
      </c>
      <c r="Q24" s="40"/>
      <c r="R24" s="44">
        <f t="shared" si="6"/>
        <v>100</v>
      </c>
      <c r="S24" s="92">
        <f t="shared" si="7"/>
        <v>0</v>
      </c>
      <c r="T24" s="37"/>
      <c r="U24" s="37"/>
      <c r="V24" s="37"/>
      <c r="W24" s="37"/>
      <c r="X24" s="37"/>
      <c r="Y24" s="37"/>
      <c r="Z24" s="37"/>
      <c r="AA24" s="37"/>
      <c r="AB24" s="37"/>
      <c r="AC24" s="37"/>
    </row>
    <row r="25" spans="1:29" s="36" customFormat="1" ht="30" x14ac:dyDescent="0.25">
      <c r="A25" s="38"/>
      <c r="B25" s="51">
        <v>15</v>
      </c>
      <c r="C25" s="31" t="s">
        <v>62</v>
      </c>
      <c r="D25" s="32" t="s">
        <v>63</v>
      </c>
      <c r="E25" s="94">
        <v>4</v>
      </c>
      <c r="F25" s="33" t="s">
        <v>20</v>
      </c>
      <c r="G25" s="87">
        <v>103.47457627118644</v>
      </c>
      <c r="H25" s="83">
        <v>4</v>
      </c>
      <c r="I25" s="41">
        <f t="shared" si="1"/>
        <v>413.89830508474574</v>
      </c>
      <c r="J25" s="37"/>
      <c r="K25" s="39">
        <f t="shared" si="0"/>
        <v>15</v>
      </c>
      <c r="L25" s="31" t="s">
        <v>62</v>
      </c>
      <c r="M25" s="32" t="s">
        <v>63</v>
      </c>
      <c r="N25" s="42"/>
      <c r="O25" s="33" t="s">
        <v>20</v>
      </c>
      <c r="P25" s="43">
        <f t="shared" si="5"/>
        <v>103.47457627118644</v>
      </c>
      <c r="Q25" s="40"/>
      <c r="R25" s="44">
        <f t="shared" si="6"/>
        <v>4</v>
      </c>
      <c r="S25" s="92">
        <f t="shared" si="7"/>
        <v>0</v>
      </c>
      <c r="T25" s="37"/>
      <c r="U25" s="37"/>
      <c r="V25" s="37"/>
      <c r="W25" s="37"/>
      <c r="X25" s="37"/>
      <c r="Y25" s="37"/>
      <c r="Z25" s="37"/>
      <c r="AA25" s="37"/>
      <c r="AB25" s="37"/>
      <c r="AC25" s="37"/>
    </row>
    <row r="26" spans="1:29" s="36" customFormat="1" ht="30" x14ac:dyDescent="0.25">
      <c r="A26" s="38"/>
      <c r="B26" s="51">
        <v>16</v>
      </c>
      <c r="C26" s="31" t="s">
        <v>32</v>
      </c>
      <c r="D26" s="32" t="s">
        <v>76</v>
      </c>
      <c r="E26" s="94">
        <v>20</v>
      </c>
      <c r="F26" s="33" t="s">
        <v>20</v>
      </c>
      <c r="G26" s="87">
        <v>148.55932203389833</v>
      </c>
      <c r="H26" s="35">
        <v>410</v>
      </c>
      <c r="I26" s="41">
        <f t="shared" si="1"/>
        <v>60909.322033898316</v>
      </c>
      <c r="J26" s="37"/>
      <c r="K26" s="39">
        <f t="shared" si="0"/>
        <v>16</v>
      </c>
      <c r="L26" s="31" t="s">
        <v>32</v>
      </c>
      <c r="M26" s="32" t="s">
        <v>76</v>
      </c>
      <c r="N26" s="42"/>
      <c r="O26" s="33" t="s">
        <v>20</v>
      </c>
      <c r="P26" s="43">
        <f t="shared" si="5"/>
        <v>148.55932203389833</v>
      </c>
      <c r="Q26" s="40"/>
      <c r="R26" s="44">
        <f t="shared" si="6"/>
        <v>410</v>
      </c>
      <c r="S26" s="92">
        <f t="shared" si="7"/>
        <v>0</v>
      </c>
      <c r="T26" s="37"/>
      <c r="U26" s="37"/>
      <c r="V26" s="37"/>
      <c r="W26" s="37"/>
      <c r="X26" s="37"/>
      <c r="Y26" s="37"/>
      <c r="Z26" s="37"/>
      <c r="AA26" s="37"/>
      <c r="AB26" s="37"/>
      <c r="AC26" s="37"/>
    </row>
    <row r="27" spans="1:29" s="36" customFormat="1" ht="30" x14ac:dyDescent="0.25">
      <c r="A27" s="38"/>
      <c r="B27" s="51">
        <v>17</v>
      </c>
      <c r="C27" s="31" t="s">
        <v>32</v>
      </c>
      <c r="D27" s="32" t="s">
        <v>77</v>
      </c>
      <c r="E27" s="94">
        <v>10</v>
      </c>
      <c r="F27" s="33" t="s">
        <v>20</v>
      </c>
      <c r="G27" s="87">
        <v>146.68644067796612</v>
      </c>
      <c r="H27" s="83">
        <v>20</v>
      </c>
      <c r="I27" s="41">
        <f t="shared" si="1"/>
        <v>2933.7288135593226</v>
      </c>
      <c r="J27" s="37"/>
      <c r="K27" s="39">
        <f t="shared" si="0"/>
        <v>17</v>
      </c>
      <c r="L27" s="31" t="s">
        <v>32</v>
      </c>
      <c r="M27" s="32" t="s">
        <v>77</v>
      </c>
      <c r="N27" s="42"/>
      <c r="O27" s="33" t="s">
        <v>20</v>
      </c>
      <c r="P27" s="43">
        <f t="shared" si="5"/>
        <v>146.68644067796612</v>
      </c>
      <c r="Q27" s="40"/>
      <c r="R27" s="44">
        <f t="shared" si="6"/>
        <v>20</v>
      </c>
      <c r="S27" s="92">
        <f t="shared" si="7"/>
        <v>0</v>
      </c>
      <c r="T27" s="37"/>
      <c r="U27" s="37"/>
      <c r="V27" s="37"/>
      <c r="W27" s="37"/>
      <c r="X27" s="37"/>
      <c r="Y27" s="37"/>
      <c r="Z27" s="37"/>
      <c r="AA27" s="37"/>
      <c r="AB27" s="37"/>
      <c r="AC27" s="37"/>
    </row>
    <row r="28" spans="1:29" s="36" customFormat="1" ht="30" x14ac:dyDescent="0.25">
      <c r="A28" s="38"/>
      <c r="B28" s="51">
        <v>18</v>
      </c>
      <c r="C28" s="31" t="s">
        <v>32</v>
      </c>
      <c r="D28" s="32" t="s">
        <v>78</v>
      </c>
      <c r="E28" s="94">
        <v>5</v>
      </c>
      <c r="F28" s="33" t="s">
        <v>20</v>
      </c>
      <c r="G28" s="87">
        <v>325.74576271186442</v>
      </c>
      <c r="H28" s="34">
        <v>50</v>
      </c>
      <c r="I28" s="41">
        <f t="shared" si="1"/>
        <v>16287.28813559322</v>
      </c>
      <c r="J28" s="37"/>
      <c r="K28" s="39">
        <f t="shared" si="0"/>
        <v>18</v>
      </c>
      <c r="L28" s="31" t="s">
        <v>32</v>
      </c>
      <c r="M28" s="32" t="s">
        <v>78</v>
      </c>
      <c r="N28" s="42"/>
      <c r="O28" s="33" t="s">
        <v>20</v>
      </c>
      <c r="P28" s="43">
        <f>G28</f>
        <v>325.74576271186442</v>
      </c>
      <c r="Q28" s="40"/>
      <c r="R28" s="44">
        <f>H28</f>
        <v>50</v>
      </c>
      <c r="S28" s="92">
        <f>Q28*R28</f>
        <v>0</v>
      </c>
      <c r="T28" s="37"/>
      <c r="U28" s="37"/>
      <c r="V28" s="37"/>
      <c r="W28" s="37"/>
      <c r="X28" s="37"/>
      <c r="Y28" s="37"/>
      <c r="Z28" s="37"/>
      <c r="AA28" s="37"/>
      <c r="AB28" s="37"/>
      <c r="AC28" s="37"/>
    </row>
    <row r="29" spans="1:29" s="36" customFormat="1" x14ac:dyDescent="0.25">
      <c r="A29" s="38"/>
      <c r="B29" s="51">
        <v>19</v>
      </c>
      <c r="C29" s="31" t="s">
        <v>32</v>
      </c>
      <c r="D29" s="32" t="s">
        <v>79</v>
      </c>
      <c r="E29" s="94">
        <v>10</v>
      </c>
      <c r="F29" s="33" t="s">
        <v>20</v>
      </c>
      <c r="G29" s="87">
        <v>277.42372881355936</v>
      </c>
      <c r="H29" s="34">
        <v>50</v>
      </c>
      <c r="I29" s="41">
        <f t="shared" si="1"/>
        <v>13871.186440677968</v>
      </c>
      <c r="J29" s="37"/>
      <c r="K29" s="39">
        <f t="shared" si="0"/>
        <v>19</v>
      </c>
      <c r="L29" s="31" t="s">
        <v>32</v>
      </c>
      <c r="M29" s="32" t="s">
        <v>79</v>
      </c>
      <c r="N29" s="42"/>
      <c r="O29" s="33" t="s">
        <v>20</v>
      </c>
      <c r="P29" s="43">
        <f t="shared" ref="P29:P34" si="8">G29</f>
        <v>277.42372881355936</v>
      </c>
      <c r="Q29" s="40"/>
      <c r="R29" s="44">
        <f t="shared" ref="R29:R34" si="9">H29</f>
        <v>50</v>
      </c>
      <c r="S29" s="92">
        <f t="shared" ref="S29:S34" si="10">Q29*R29</f>
        <v>0</v>
      </c>
      <c r="T29" s="37"/>
      <c r="U29" s="37"/>
      <c r="V29" s="37"/>
      <c r="W29" s="37"/>
      <c r="X29" s="37"/>
      <c r="Y29" s="37"/>
      <c r="Z29" s="37"/>
      <c r="AA29" s="37"/>
      <c r="AB29" s="37"/>
      <c r="AC29" s="37"/>
    </row>
    <row r="30" spans="1:29" s="36" customFormat="1" ht="15.75" customHeight="1" x14ac:dyDescent="0.25">
      <c r="A30" s="38"/>
      <c r="B30" s="51">
        <v>20</v>
      </c>
      <c r="C30" s="31" t="s">
        <v>32</v>
      </c>
      <c r="D30" s="32" t="s">
        <v>64</v>
      </c>
      <c r="E30" s="94">
        <v>20</v>
      </c>
      <c r="F30" s="33" t="s">
        <v>20</v>
      </c>
      <c r="G30" s="87">
        <v>89.491525423728817</v>
      </c>
      <c r="H30" s="34">
        <v>500</v>
      </c>
      <c r="I30" s="41">
        <f t="shared" si="1"/>
        <v>44745.762711864409</v>
      </c>
      <c r="J30" s="37"/>
      <c r="K30" s="39">
        <f t="shared" si="0"/>
        <v>20</v>
      </c>
      <c r="L30" s="31" t="s">
        <v>32</v>
      </c>
      <c r="M30" s="32" t="s">
        <v>64</v>
      </c>
      <c r="N30" s="42"/>
      <c r="O30" s="33" t="s">
        <v>20</v>
      </c>
      <c r="P30" s="43">
        <f t="shared" si="8"/>
        <v>89.491525423728817</v>
      </c>
      <c r="Q30" s="40"/>
      <c r="R30" s="44">
        <f t="shared" si="9"/>
        <v>500</v>
      </c>
      <c r="S30" s="92">
        <f t="shared" si="10"/>
        <v>0</v>
      </c>
      <c r="T30" s="37"/>
      <c r="U30" s="37"/>
      <c r="V30" s="37"/>
      <c r="W30" s="37"/>
      <c r="X30" s="37"/>
      <c r="Y30" s="37"/>
      <c r="Z30" s="37"/>
      <c r="AA30" s="37"/>
      <c r="AB30" s="37"/>
      <c r="AC30" s="37"/>
    </row>
    <row r="31" spans="1:29" s="36" customFormat="1" ht="15.75" customHeight="1" x14ac:dyDescent="0.25">
      <c r="A31" s="38"/>
      <c r="B31" s="51">
        <v>21</v>
      </c>
      <c r="C31" s="31" t="s">
        <v>81</v>
      </c>
      <c r="D31" s="32" t="s">
        <v>82</v>
      </c>
      <c r="E31" s="94">
        <v>20</v>
      </c>
      <c r="F31" s="33" t="s">
        <v>20</v>
      </c>
      <c r="G31" s="87">
        <v>147.28813559322035</v>
      </c>
      <c r="H31" s="34">
        <v>100</v>
      </c>
      <c r="I31" s="41">
        <f t="shared" si="1"/>
        <v>14728.813559322034</v>
      </c>
      <c r="J31" s="37"/>
      <c r="K31" s="39">
        <f t="shared" si="0"/>
        <v>21</v>
      </c>
      <c r="L31" s="31" t="s">
        <v>81</v>
      </c>
      <c r="M31" s="32" t="s">
        <v>82</v>
      </c>
      <c r="N31" s="42"/>
      <c r="O31" s="33" t="s">
        <v>20</v>
      </c>
      <c r="P31" s="43">
        <f t="shared" si="8"/>
        <v>147.28813559322035</v>
      </c>
      <c r="Q31" s="40"/>
      <c r="R31" s="44">
        <f t="shared" si="9"/>
        <v>100</v>
      </c>
      <c r="S31" s="92">
        <f t="shared" si="10"/>
        <v>0</v>
      </c>
      <c r="T31" s="37"/>
      <c r="U31" s="37"/>
      <c r="V31" s="37"/>
      <c r="W31" s="37"/>
      <c r="X31" s="37"/>
      <c r="Y31" s="37"/>
      <c r="Z31" s="37"/>
      <c r="AA31" s="37"/>
      <c r="AB31" s="37"/>
      <c r="AC31" s="37"/>
    </row>
    <row r="32" spans="1:29" s="36" customFormat="1" ht="15.75" customHeight="1" x14ac:dyDescent="0.25">
      <c r="A32" s="38"/>
      <c r="B32" s="51">
        <v>22</v>
      </c>
      <c r="C32" s="31" t="s">
        <v>33</v>
      </c>
      <c r="D32" s="32" t="s">
        <v>49</v>
      </c>
      <c r="E32" s="94">
        <v>20</v>
      </c>
      <c r="F32" s="33" t="s">
        <v>20</v>
      </c>
      <c r="G32" s="87">
        <v>55.33898305084746</v>
      </c>
      <c r="H32" s="35">
        <v>20</v>
      </c>
      <c r="I32" s="41">
        <f t="shared" si="1"/>
        <v>1106.7796610169491</v>
      </c>
      <c r="J32" s="37"/>
      <c r="K32" s="39">
        <f t="shared" si="0"/>
        <v>22</v>
      </c>
      <c r="L32" s="31" t="s">
        <v>33</v>
      </c>
      <c r="M32" s="32" t="s">
        <v>49</v>
      </c>
      <c r="N32" s="42"/>
      <c r="O32" s="33" t="s">
        <v>20</v>
      </c>
      <c r="P32" s="43">
        <f t="shared" si="8"/>
        <v>55.33898305084746</v>
      </c>
      <c r="Q32" s="40"/>
      <c r="R32" s="44">
        <f t="shared" si="9"/>
        <v>20</v>
      </c>
      <c r="S32" s="92">
        <f t="shared" si="10"/>
        <v>0</v>
      </c>
      <c r="T32" s="37"/>
      <c r="U32" s="37"/>
      <c r="V32" s="37"/>
      <c r="W32" s="37"/>
      <c r="X32" s="37"/>
      <c r="Y32" s="37"/>
      <c r="Z32" s="37"/>
      <c r="AA32" s="37"/>
      <c r="AB32" s="37"/>
      <c r="AC32" s="37"/>
    </row>
    <row r="33" spans="1:29" s="36" customFormat="1" ht="30" x14ac:dyDescent="0.25">
      <c r="A33" s="38"/>
      <c r="B33" s="51">
        <v>23</v>
      </c>
      <c r="C33" s="31" t="s">
        <v>34</v>
      </c>
      <c r="D33" s="32" t="s">
        <v>50</v>
      </c>
      <c r="E33" s="94">
        <v>20</v>
      </c>
      <c r="F33" s="33" t="s">
        <v>20</v>
      </c>
      <c r="G33" s="87">
        <v>58.050847457627121</v>
      </c>
      <c r="H33" s="83">
        <v>170</v>
      </c>
      <c r="I33" s="41">
        <f t="shared" si="1"/>
        <v>9868.6440677966111</v>
      </c>
      <c r="J33" s="37"/>
      <c r="K33" s="39">
        <f t="shared" si="0"/>
        <v>23</v>
      </c>
      <c r="L33" s="31" t="s">
        <v>34</v>
      </c>
      <c r="M33" s="32" t="s">
        <v>50</v>
      </c>
      <c r="N33" s="42"/>
      <c r="O33" s="33" t="s">
        <v>20</v>
      </c>
      <c r="P33" s="43">
        <f t="shared" si="8"/>
        <v>58.050847457627121</v>
      </c>
      <c r="Q33" s="40"/>
      <c r="R33" s="44">
        <f t="shared" si="9"/>
        <v>170</v>
      </c>
      <c r="S33" s="92">
        <f t="shared" si="10"/>
        <v>0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s="36" customFormat="1" ht="18" customHeight="1" x14ac:dyDescent="0.25">
      <c r="A34" s="38"/>
      <c r="B34" s="51">
        <v>24</v>
      </c>
      <c r="C34" s="31" t="s">
        <v>35</v>
      </c>
      <c r="D34" s="32" t="s">
        <v>51</v>
      </c>
      <c r="E34" s="94">
        <v>30</v>
      </c>
      <c r="F34" s="33" t="s">
        <v>20</v>
      </c>
      <c r="G34" s="87">
        <v>66.220331541428962</v>
      </c>
      <c r="H34" s="34">
        <v>664.36</v>
      </c>
      <c r="I34" s="41">
        <f t="shared" si="1"/>
        <v>43994.139462863743</v>
      </c>
      <c r="J34" s="37"/>
      <c r="K34" s="39">
        <f t="shared" si="0"/>
        <v>24</v>
      </c>
      <c r="L34" s="31" t="s">
        <v>35</v>
      </c>
      <c r="M34" s="32" t="s">
        <v>51</v>
      </c>
      <c r="N34" s="42"/>
      <c r="O34" s="33" t="s">
        <v>20</v>
      </c>
      <c r="P34" s="43">
        <f t="shared" si="8"/>
        <v>66.220331541428962</v>
      </c>
      <c r="Q34" s="40"/>
      <c r="R34" s="44">
        <f t="shared" si="9"/>
        <v>664.36</v>
      </c>
      <c r="S34" s="92">
        <f t="shared" si="10"/>
        <v>0</v>
      </c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1:29" s="36" customFormat="1" ht="18" customHeight="1" x14ac:dyDescent="0.25">
      <c r="A35" s="38"/>
      <c r="B35" s="51">
        <v>25</v>
      </c>
      <c r="C35" s="31" t="s">
        <v>36</v>
      </c>
      <c r="D35" s="32" t="s">
        <v>52</v>
      </c>
      <c r="E35" s="94">
        <v>20</v>
      </c>
      <c r="F35" s="33" t="s">
        <v>20</v>
      </c>
      <c r="G35" s="87">
        <v>61.093220338983059</v>
      </c>
      <c r="H35" s="34">
        <v>160</v>
      </c>
      <c r="I35" s="41">
        <f t="shared" si="1"/>
        <v>9774.9152542372904</v>
      </c>
      <c r="J35" s="37"/>
      <c r="K35" s="39">
        <f t="shared" si="0"/>
        <v>25</v>
      </c>
      <c r="L35" s="31" t="s">
        <v>36</v>
      </c>
      <c r="M35" s="32" t="s">
        <v>52</v>
      </c>
      <c r="N35" s="42"/>
      <c r="O35" s="33" t="s">
        <v>20</v>
      </c>
      <c r="P35" s="43">
        <f>G35</f>
        <v>61.093220338983059</v>
      </c>
      <c r="Q35" s="40"/>
      <c r="R35" s="44">
        <f>H35</f>
        <v>160</v>
      </c>
      <c r="S35" s="92">
        <f>Q35*R35</f>
        <v>0</v>
      </c>
      <c r="T35" s="37"/>
      <c r="U35" s="37"/>
      <c r="V35" s="37"/>
      <c r="W35" s="37"/>
      <c r="X35" s="37"/>
      <c r="Y35" s="37"/>
      <c r="Z35" s="37"/>
      <c r="AA35" s="37"/>
      <c r="AB35" s="37"/>
      <c r="AC35" s="37"/>
    </row>
    <row r="36" spans="1:29" s="36" customFormat="1" ht="18" customHeight="1" x14ac:dyDescent="0.25">
      <c r="A36" s="38"/>
      <c r="B36" s="51">
        <v>26</v>
      </c>
      <c r="C36" s="31" t="s">
        <v>83</v>
      </c>
      <c r="D36" s="32" t="s">
        <v>84</v>
      </c>
      <c r="E36" s="94">
        <v>10</v>
      </c>
      <c r="F36" s="33" t="s">
        <v>20</v>
      </c>
      <c r="G36" s="87">
        <v>61.864406779661017</v>
      </c>
      <c r="H36" s="34">
        <v>20</v>
      </c>
      <c r="I36" s="41">
        <f t="shared" si="1"/>
        <v>1237.2881355932204</v>
      </c>
      <c r="J36" s="37"/>
      <c r="K36" s="39">
        <f t="shared" si="0"/>
        <v>26</v>
      </c>
      <c r="L36" s="31" t="s">
        <v>83</v>
      </c>
      <c r="M36" s="32" t="s">
        <v>84</v>
      </c>
      <c r="N36" s="42"/>
      <c r="O36" s="33" t="s">
        <v>20</v>
      </c>
      <c r="P36" s="43">
        <f t="shared" ref="P36:P44" si="11">G36</f>
        <v>61.864406779661017</v>
      </c>
      <c r="Q36" s="40"/>
      <c r="R36" s="44">
        <f t="shared" ref="R36:R44" si="12">H36</f>
        <v>20</v>
      </c>
      <c r="S36" s="92">
        <f t="shared" ref="S36:S44" si="13">Q36*R36</f>
        <v>0</v>
      </c>
      <c r="T36" s="37"/>
      <c r="U36" s="37"/>
      <c r="V36" s="37"/>
      <c r="W36" s="37"/>
      <c r="X36" s="37"/>
      <c r="Y36" s="37"/>
      <c r="Z36" s="37"/>
      <c r="AA36" s="37"/>
      <c r="AB36" s="37"/>
      <c r="AC36" s="37"/>
    </row>
    <row r="37" spans="1:29" s="36" customFormat="1" ht="18" customHeight="1" x14ac:dyDescent="0.25">
      <c r="A37" s="38"/>
      <c r="B37" s="51">
        <v>27</v>
      </c>
      <c r="C37" s="31" t="s">
        <v>37</v>
      </c>
      <c r="D37" s="32" t="s">
        <v>53</v>
      </c>
      <c r="E37" s="94">
        <v>20</v>
      </c>
      <c r="F37" s="33" t="s">
        <v>20</v>
      </c>
      <c r="G37" s="87">
        <v>80.169491525423723</v>
      </c>
      <c r="H37" s="34">
        <v>70</v>
      </c>
      <c r="I37" s="41">
        <f t="shared" si="1"/>
        <v>5611.8644067796604</v>
      </c>
      <c r="J37" s="37"/>
      <c r="K37" s="39">
        <f t="shared" si="0"/>
        <v>27</v>
      </c>
      <c r="L37" s="31" t="s">
        <v>37</v>
      </c>
      <c r="M37" s="32" t="s">
        <v>53</v>
      </c>
      <c r="N37" s="42"/>
      <c r="O37" s="33" t="s">
        <v>20</v>
      </c>
      <c r="P37" s="43">
        <f t="shared" si="11"/>
        <v>80.169491525423723</v>
      </c>
      <c r="Q37" s="40"/>
      <c r="R37" s="44">
        <f t="shared" si="12"/>
        <v>70</v>
      </c>
      <c r="S37" s="92">
        <f t="shared" si="13"/>
        <v>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s="36" customFormat="1" ht="33.75" customHeight="1" x14ac:dyDescent="0.25">
      <c r="A38" s="38"/>
      <c r="B38" s="51">
        <v>28</v>
      </c>
      <c r="C38" s="31" t="s">
        <v>91</v>
      </c>
      <c r="D38" s="32" t="s">
        <v>92</v>
      </c>
      <c r="E38" s="94">
        <v>20</v>
      </c>
      <c r="F38" s="33" t="s">
        <v>20</v>
      </c>
      <c r="G38" s="87">
        <v>60.75</v>
      </c>
      <c r="H38" s="34">
        <v>40</v>
      </c>
      <c r="I38" s="41">
        <f t="shared" si="1"/>
        <v>2430</v>
      </c>
      <c r="J38" s="37"/>
      <c r="K38" s="51">
        <v>28</v>
      </c>
      <c r="L38" s="31" t="s">
        <v>91</v>
      </c>
      <c r="M38" s="32" t="s">
        <v>92</v>
      </c>
      <c r="N38" s="42"/>
      <c r="O38" s="33" t="s">
        <v>20</v>
      </c>
      <c r="P38" s="43">
        <f t="shared" si="11"/>
        <v>60.75</v>
      </c>
      <c r="Q38" s="40"/>
      <c r="R38" s="44">
        <f t="shared" si="12"/>
        <v>40</v>
      </c>
      <c r="S38" s="92">
        <f t="shared" si="13"/>
        <v>0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s="36" customFormat="1" ht="18" customHeight="1" x14ac:dyDescent="0.25">
      <c r="A39" s="38"/>
      <c r="B39" s="51">
        <v>29</v>
      </c>
      <c r="C39" s="31" t="s">
        <v>66</v>
      </c>
      <c r="D39" s="32" t="s">
        <v>67</v>
      </c>
      <c r="E39" s="94">
        <v>20</v>
      </c>
      <c r="F39" s="33" t="s">
        <v>20</v>
      </c>
      <c r="G39" s="87">
        <v>55.161016949152547</v>
      </c>
      <c r="H39" s="35">
        <v>100</v>
      </c>
      <c r="I39" s="41">
        <f t="shared" si="1"/>
        <v>5516.1016949152545</v>
      </c>
      <c r="J39" s="37"/>
      <c r="K39" s="39">
        <f t="shared" si="0"/>
        <v>29</v>
      </c>
      <c r="L39" s="31" t="s">
        <v>66</v>
      </c>
      <c r="M39" s="32" t="s">
        <v>67</v>
      </c>
      <c r="N39" s="42"/>
      <c r="O39" s="33" t="s">
        <v>20</v>
      </c>
      <c r="P39" s="43">
        <f t="shared" si="11"/>
        <v>55.161016949152547</v>
      </c>
      <c r="Q39" s="40"/>
      <c r="R39" s="44">
        <f t="shared" si="12"/>
        <v>100</v>
      </c>
      <c r="S39" s="92">
        <f t="shared" si="13"/>
        <v>0</v>
      </c>
      <c r="T39" s="37"/>
      <c r="U39" s="37"/>
      <c r="V39" s="37"/>
      <c r="W39" s="37"/>
      <c r="X39" s="37"/>
      <c r="Y39" s="37"/>
      <c r="Z39" s="37"/>
      <c r="AA39" s="37"/>
      <c r="AB39" s="37"/>
      <c r="AC39" s="37"/>
    </row>
    <row r="40" spans="1:29" s="36" customFormat="1" ht="18" customHeight="1" x14ac:dyDescent="0.25">
      <c r="A40" s="38"/>
      <c r="B40" s="51">
        <v>30</v>
      </c>
      <c r="C40" s="31" t="s">
        <v>68</v>
      </c>
      <c r="D40" s="32" t="s">
        <v>69</v>
      </c>
      <c r="E40" s="94">
        <v>10</v>
      </c>
      <c r="F40" s="33" t="s">
        <v>20</v>
      </c>
      <c r="G40" s="87">
        <v>131.4406779661017</v>
      </c>
      <c r="H40" s="34">
        <v>30</v>
      </c>
      <c r="I40" s="41">
        <f t="shared" si="1"/>
        <v>3943.2203389830511</v>
      </c>
      <c r="J40" s="37"/>
      <c r="K40" s="39">
        <f t="shared" si="0"/>
        <v>30</v>
      </c>
      <c r="L40" s="31" t="s">
        <v>68</v>
      </c>
      <c r="M40" s="32" t="s">
        <v>69</v>
      </c>
      <c r="N40" s="42"/>
      <c r="O40" s="33" t="s">
        <v>20</v>
      </c>
      <c r="P40" s="43">
        <f t="shared" si="11"/>
        <v>131.4406779661017</v>
      </c>
      <c r="Q40" s="40"/>
      <c r="R40" s="44">
        <f t="shared" si="12"/>
        <v>30</v>
      </c>
      <c r="S40" s="92">
        <f t="shared" si="13"/>
        <v>0</v>
      </c>
      <c r="T40" s="37"/>
      <c r="U40" s="37"/>
      <c r="V40" s="37"/>
      <c r="W40" s="37"/>
      <c r="X40" s="37"/>
      <c r="Y40" s="37"/>
      <c r="Z40" s="37"/>
      <c r="AA40" s="37"/>
      <c r="AB40" s="37"/>
      <c r="AC40" s="37"/>
    </row>
    <row r="41" spans="1:29" s="36" customFormat="1" ht="18" customHeight="1" x14ac:dyDescent="0.25">
      <c r="A41" s="38"/>
      <c r="B41" s="51">
        <v>31</v>
      </c>
      <c r="C41" s="31" t="s">
        <v>38</v>
      </c>
      <c r="D41" s="32" t="s">
        <v>38</v>
      </c>
      <c r="E41" s="94">
        <v>10</v>
      </c>
      <c r="F41" s="33" t="s">
        <v>20</v>
      </c>
      <c r="G41" s="87">
        <v>66</v>
      </c>
      <c r="H41" s="34">
        <v>120</v>
      </c>
      <c r="I41" s="41">
        <f t="shared" si="1"/>
        <v>7920</v>
      </c>
      <c r="J41" s="37"/>
      <c r="K41" s="39">
        <f t="shared" si="0"/>
        <v>31</v>
      </c>
      <c r="L41" s="31" t="s">
        <v>38</v>
      </c>
      <c r="M41" s="32" t="s">
        <v>38</v>
      </c>
      <c r="N41" s="42"/>
      <c r="O41" s="33" t="s">
        <v>20</v>
      </c>
      <c r="P41" s="43">
        <f t="shared" si="11"/>
        <v>66</v>
      </c>
      <c r="Q41" s="40"/>
      <c r="R41" s="44">
        <f t="shared" si="12"/>
        <v>120</v>
      </c>
      <c r="S41" s="92">
        <f t="shared" si="13"/>
        <v>0</v>
      </c>
      <c r="T41" s="37"/>
      <c r="U41" s="37"/>
      <c r="V41" s="37"/>
      <c r="W41" s="37"/>
      <c r="X41" s="37"/>
      <c r="Y41" s="37"/>
      <c r="Z41" s="37"/>
      <c r="AA41" s="37"/>
      <c r="AB41" s="37"/>
      <c r="AC41" s="37"/>
    </row>
    <row r="42" spans="1:29" s="36" customFormat="1" ht="18" customHeight="1" x14ac:dyDescent="0.25">
      <c r="A42" s="38"/>
      <c r="B42" s="51">
        <v>32</v>
      </c>
      <c r="C42" s="31" t="s">
        <v>85</v>
      </c>
      <c r="D42" s="32" t="s">
        <v>86</v>
      </c>
      <c r="E42" s="94">
        <v>10</v>
      </c>
      <c r="F42" s="33" t="s">
        <v>20</v>
      </c>
      <c r="G42" s="87">
        <v>370.64406779661022</v>
      </c>
      <c r="H42" s="34">
        <v>50</v>
      </c>
      <c r="I42" s="41">
        <f t="shared" si="1"/>
        <v>18532.203389830509</v>
      </c>
      <c r="J42" s="37"/>
      <c r="K42" s="39">
        <f t="shared" si="0"/>
        <v>32</v>
      </c>
      <c r="L42" s="31" t="s">
        <v>85</v>
      </c>
      <c r="M42" s="32" t="s">
        <v>86</v>
      </c>
      <c r="N42" s="42"/>
      <c r="O42" s="33" t="s">
        <v>20</v>
      </c>
      <c r="P42" s="43">
        <f t="shared" si="11"/>
        <v>370.64406779661022</v>
      </c>
      <c r="Q42" s="40"/>
      <c r="R42" s="44">
        <f t="shared" si="12"/>
        <v>50</v>
      </c>
      <c r="S42" s="92">
        <f t="shared" si="13"/>
        <v>0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</row>
    <row r="43" spans="1:29" s="36" customFormat="1" ht="18" customHeight="1" x14ac:dyDescent="0.25">
      <c r="A43" s="38"/>
      <c r="B43" s="51">
        <v>33</v>
      </c>
      <c r="C43" s="31" t="s">
        <v>87</v>
      </c>
      <c r="D43" s="32" t="s">
        <v>88</v>
      </c>
      <c r="E43" s="94">
        <v>10</v>
      </c>
      <c r="F43" s="33" t="s">
        <v>20</v>
      </c>
      <c r="G43" s="87">
        <v>105.33898305084746</v>
      </c>
      <c r="H43" s="84">
        <v>50</v>
      </c>
      <c r="I43" s="41">
        <f t="shared" si="1"/>
        <v>5266.9491525423728</v>
      </c>
      <c r="J43" s="37"/>
      <c r="K43" s="39">
        <f t="shared" ref="K43:K46" si="14">B43</f>
        <v>33</v>
      </c>
      <c r="L43" s="31" t="s">
        <v>87</v>
      </c>
      <c r="M43" s="32" t="s">
        <v>88</v>
      </c>
      <c r="N43" s="42"/>
      <c r="O43" s="33" t="s">
        <v>20</v>
      </c>
      <c r="P43" s="43">
        <f t="shared" si="11"/>
        <v>105.33898305084746</v>
      </c>
      <c r="Q43" s="40"/>
      <c r="R43" s="44">
        <f t="shared" si="12"/>
        <v>50</v>
      </c>
      <c r="S43" s="92">
        <f t="shared" si="13"/>
        <v>0</v>
      </c>
      <c r="T43" s="37"/>
      <c r="U43" s="37"/>
      <c r="V43" s="37"/>
      <c r="W43" s="37"/>
      <c r="X43" s="37"/>
      <c r="Y43" s="37"/>
      <c r="Z43" s="37"/>
      <c r="AA43" s="37"/>
      <c r="AB43" s="37"/>
      <c r="AC43" s="37"/>
    </row>
    <row r="44" spans="1:29" s="36" customFormat="1" ht="18" customHeight="1" x14ac:dyDescent="0.25">
      <c r="A44" s="38"/>
      <c r="B44" s="51">
        <v>34</v>
      </c>
      <c r="C44" s="31" t="s">
        <v>39</v>
      </c>
      <c r="D44" s="32" t="s">
        <v>54</v>
      </c>
      <c r="E44" s="94">
        <v>20</v>
      </c>
      <c r="F44" s="33" t="s">
        <v>20</v>
      </c>
      <c r="G44" s="87">
        <v>135.41525423728814</v>
      </c>
      <c r="H44" s="35">
        <v>60</v>
      </c>
      <c r="I44" s="41">
        <f t="shared" si="1"/>
        <v>8124.9152542372885</v>
      </c>
      <c r="J44" s="37"/>
      <c r="K44" s="39">
        <f t="shared" si="14"/>
        <v>34</v>
      </c>
      <c r="L44" s="31" t="s">
        <v>39</v>
      </c>
      <c r="M44" s="32" t="s">
        <v>54</v>
      </c>
      <c r="N44" s="42"/>
      <c r="O44" s="33" t="s">
        <v>20</v>
      </c>
      <c r="P44" s="43">
        <f t="shared" si="11"/>
        <v>135.41525423728814</v>
      </c>
      <c r="Q44" s="40"/>
      <c r="R44" s="44">
        <f t="shared" si="12"/>
        <v>60</v>
      </c>
      <c r="S44" s="92">
        <f t="shared" si="13"/>
        <v>0</v>
      </c>
      <c r="T44" s="37"/>
      <c r="U44" s="37"/>
      <c r="V44" s="37"/>
      <c r="W44" s="37"/>
      <c r="X44" s="37"/>
      <c r="Y44" s="37"/>
      <c r="Z44" s="37"/>
      <c r="AA44" s="37"/>
      <c r="AB44" s="37"/>
      <c r="AC44" s="37"/>
    </row>
    <row r="45" spans="1:29" s="36" customFormat="1" ht="18" customHeight="1" x14ac:dyDescent="0.25">
      <c r="A45" s="38"/>
      <c r="B45" s="51">
        <v>35</v>
      </c>
      <c r="C45" s="31" t="s">
        <v>40</v>
      </c>
      <c r="D45" s="32" t="s">
        <v>55</v>
      </c>
      <c r="E45" s="94">
        <v>30</v>
      </c>
      <c r="F45" s="33" t="s">
        <v>20</v>
      </c>
      <c r="G45" s="87">
        <v>67.822033898305079</v>
      </c>
      <c r="H45" s="35">
        <v>330</v>
      </c>
      <c r="I45" s="41">
        <f t="shared" si="1"/>
        <v>22381.271186440677</v>
      </c>
      <c r="J45" s="37"/>
      <c r="K45" s="39">
        <f t="shared" si="14"/>
        <v>35</v>
      </c>
      <c r="L45" s="31" t="s">
        <v>40</v>
      </c>
      <c r="M45" s="32" t="s">
        <v>55</v>
      </c>
      <c r="N45" s="42"/>
      <c r="O45" s="33" t="s">
        <v>20</v>
      </c>
      <c r="P45" s="43">
        <f>G45</f>
        <v>67.822033898305079</v>
      </c>
      <c r="Q45" s="40"/>
      <c r="R45" s="44">
        <f>H45</f>
        <v>330</v>
      </c>
      <c r="S45" s="92">
        <f>Q45*R45</f>
        <v>0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</row>
    <row r="46" spans="1:29" s="36" customFormat="1" ht="30" x14ac:dyDescent="0.25">
      <c r="A46" s="38"/>
      <c r="B46" s="51">
        <v>36</v>
      </c>
      <c r="C46" s="31" t="s">
        <v>89</v>
      </c>
      <c r="D46" s="32" t="s">
        <v>90</v>
      </c>
      <c r="E46" s="94">
        <v>0.5</v>
      </c>
      <c r="F46" s="33" t="s">
        <v>18</v>
      </c>
      <c r="G46" s="87">
        <v>118.0084745762712</v>
      </c>
      <c r="H46" s="35">
        <v>15</v>
      </c>
      <c r="I46" s="41">
        <f t="shared" si="1"/>
        <v>1770.1271186440679</v>
      </c>
      <c r="J46" s="37"/>
      <c r="K46" s="39">
        <f t="shared" si="14"/>
        <v>36</v>
      </c>
      <c r="L46" s="31" t="s">
        <v>89</v>
      </c>
      <c r="M46" s="32" t="s">
        <v>90</v>
      </c>
      <c r="N46" s="42"/>
      <c r="O46" s="33" t="s">
        <v>18</v>
      </c>
      <c r="P46" s="43">
        <f t="shared" ref="P46" si="15">G46</f>
        <v>118.0084745762712</v>
      </c>
      <c r="Q46" s="40"/>
      <c r="R46" s="44">
        <f t="shared" ref="R46" si="16">H46</f>
        <v>15</v>
      </c>
      <c r="S46" s="92">
        <f t="shared" ref="S46" si="17">Q46*R46</f>
        <v>0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</row>
    <row r="47" spans="1:29" s="50" customFormat="1" ht="14.25" x14ac:dyDescent="0.25">
      <c r="A47" s="45"/>
      <c r="B47" s="46"/>
      <c r="C47" s="52" t="s">
        <v>19</v>
      </c>
      <c r="D47" s="18"/>
      <c r="E47" s="18"/>
      <c r="F47" s="19"/>
      <c r="G47" s="68"/>
      <c r="H47" s="53"/>
      <c r="I47" s="69">
        <f>SUM(I11:I46)</f>
        <v>553943.17260018224</v>
      </c>
      <c r="J47" s="17"/>
      <c r="K47" s="54"/>
      <c r="L47" s="70" t="str">
        <f t="shared" ref="L47:L71" si="18">C47</f>
        <v>ИТОГО:</v>
      </c>
      <c r="M47" s="18"/>
      <c r="N47" s="71"/>
      <c r="O47" s="17"/>
      <c r="P47" s="72"/>
      <c r="Q47" s="55"/>
      <c r="R47" s="73"/>
      <c r="S47" s="93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s="50" customFormat="1" ht="29.25" customHeight="1" x14ac:dyDescent="0.25">
      <c r="A48" s="45"/>
      <c r="B48" s="114" t="s">
        <v>56</v>
      </c>
      <c r="C48" s="117"/>
      <c r="D48" s="117"/>
      <c r="E48" s="117"/>
      <c r="F48" s="117"/>
      <c r="G48" s="117"/>
      <c r="H48" s="117"/>
      <c r="I48" s="118"/>
      <c r="J48" s="17"/>
      <c r="K48" s="119" t="s">
        <v>56</v>
      </c>
      <c r="L48" s="120"/>
      <c r="M48" s="120"/>
      <c r="N48" s="120"/>
      <c r="O48" s="120"/>
      <c r="P48" s="120"/>
      <c r="Q48" s="120"/>
      <c r="R48" s="120"/>
      <c r="S48" s="121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s="36" customFormat="1" ht="45" x14ac:dyDescent="0.25">
      <c r="A49" s="38"/>
      <c r="B49" s="39">
        <v>1</v>
      </c>
      <c r="C49" s="31" t="s">
        <v>24</v>
      </c>
      <c r="D49" s="32" t="s">
        <v>41</v>
      </c>
      <c r="E49" s="94">
        <v>5</v>
      </c>
      <c r="F49" s="33" t="s">
        <v>20</v>
      </c>
      <c r="G49" s="87">
        <v>47.542372881355938</v>
      </c>
      <c r="H49" s="34">
        <v>20</v>
      </c>
      <c r="I49" s="41">
        <f t="shared" ref="I49:I70" si="19">G49*H49</f>
        <v>950.84745762711873</v>
      </c>
      <c r="J49" s="37"/>
      <c r="K49" s="39">
        <f t="shared" ref="K49:K70" si="20">B49</f>
        <v>1</v>
      </c>
      <c r="L49" s="31" t="s">
        <v>24</v>
      </c>
      <c r="M49" s="32" t="s">
        <v>41</v>
      </c>
      <c r="N49" s="42"/>
      <c r="O49" s="33" t="s">
        <v>20</v>
      </c>
      <c r="P49" s="43">
        <f>G49</f>
        <v>47.542372881355938</v>
      </c>
      <c r="Q49" s="40"/>
      <c r="R49" s="44">
        <f t="shared" ref="R49:R53" si="21">H49</f>
        <v>20</v>
      </c>
      <c r="S49" s="92">
        <f t="shared" ref="S49:S53" si="22">Q49*R49</f>
        <v>0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</row>
    <row r="50" spans="1:29" s="36" customFormat="1" ht="30.75" customHeight="1" x14ac:dyDescent="0.25">
      <c r="A50" s="38"/>
      <c r="B50" s="39">
        <v>2</v>
      </c>
      <c r="C50" s="31" t="s">
        <v>25</v>
      </c>
      <c r="D50" s="32" t="s">
        <v>42</v>
      </c>
      <c r="E50" s="94">
        <v>10</v>
      </c>
      <c r="F50" s="33" t="s">
        <v>20</v>
      </c>
      <c r="G50" s="87">
        <v>63.881355932203391</v>
      </c>
      <c r="H50" s="82">
        <v>500</v>
      </c>
      <c r="I50" s="41">
        <f t="shared" si="19"/>
        <v>31940.677966101695</v>
      </c>
      <c r="J50" s="37"/>
      <c r="K50" s="39">
        <f t="shared" si="20"/>
        <v>2</v>
      </c>
      <c r="L50" s="31" t="s">
        <v>25</v>
      </c>
      <c r="M50" s="32" t="s">
        <v>42</v>
      </c>
      <c r="N50" s="42"/>
      <c r="O50" s="33" t="s">
        <v>20</v>
      </c>
      <c r="P50" s="43">
        <f>G50</f>
        <v>63.881355932203391</v>
      </c>
      <c r="Q50" s="40"/>
      <c r="R50" s="44">
        <f t="shared" si="21"/>
        <v>500</v>
      </c>
      <c r="S50" s="92">
        <f t="shared" si="22"/>
        <v>0</v>
      </c>
      <c r="T50" s="37"/>
      <c r="U50" s="37"/>
      <c r="V50" s="37"/>
      <c r="W50" s="37"/>
      <c r="X50" s="37"/>
      <c r="Y50" s="37"/>
      <c r="Z50" s="37"/>
      <c r="AA50" s="37"/>
      <c r="AB50" s="37"/>
      <c r="AC50" s="37"/>
    </row>
    <row r="51" spans="1:29" s="36" customFormat="1" x14ac:dyDescent="0.25">
      <c r="A51" s="38"/>
      <c r="B51" s="39">
        <v>3</v>
      </c>
      <c r="C51" s="31" t="s">
        <v>26</v>
      </c>
      <c r="D51" s="32" t="s">
        <v>43</v>
      </c>
      <c r="E51" s="94">
        <v>0.5</v>
      </c>
      <c r="F51" s="33" t="s">
        <v>18</v>
      </c>
      <c r="G51" s="87">
        <v>119.23728813559325</v>
      </c>
      <c r="H51" s="83">
        <v>15</v>
      </c>
      <c r="I51" s="41">
        <f t="shared" si="19"/>
        <v>1788.5593220338988</v>
      </c>
      <c r="J51" s="37"/>
      <c r="K51" s="39">
        <f t="shared" si="20"/>
        <v>3</v>
      </c>
      <c r="L51" s="31" t="s">
        <v>26</v>
      </c>
      <c r="M51" s="32" t="s">
        <v>43</v>
      </c>
      <c r="N51" s="42"/>
      <c r="O51" s="33" t="s">
        <v>18</v>
      </c>
      <c r="P51" s="43">
        <f>G51</f>
        <v>119.23728813559325</v>
      </c>
      <c r="Q51" s="40"/>
      <c r="R51" s="44">
        <f t="shared" si="21"/>
        <v>15</v>
      </c>
      <c r="S51" s="92">
        <f t="shared" si="22"/>
        <v>0</v>
      </c>
      <c r="T51" s="37"/>
      <c r="U51" s="37"/>
      <c r="V51" s="37"/>
      <c r="W51" s="37"/>
      <c r="X51" s="37"/>
      <c r="Y51" s="37"/>
      <c r="Z51" s="37"/>
      <c r="AA51" s="37"/>
      <c r="AB51" s="37"/>
      <c r="AC51" s="37"/>
    </row>
    <row r="52" spans="1:29" s="36" customFormat="1" ht="30" x14ac:dyDescent="0.25">
      <c r="A52" s="38"/>
      <c r="B52" s="39">
        <v>4</v>
      </c>
      <c r="C52" s="31" t="s">
        <v>58</v>
      </c>
      <c r="D52" s="32" t="s">
        <v>59</v>
      </c>
      <c r="E52" s="94">
        <v>20</v>
      </c>
      <c r="F52" s="33" t="s">
        <v>20</v>
      </c>
      <c r="G52" s="87">
        <v>108.13559322033899</v>
      </c>
      <c r="H52" s="83">
        <v>20</v>
      </c>
      <c r="I52" s="41">
        <f t="shared" si="19"/>
        <v>2162.7118644067796</v>
      </c>
      <c r="J52" s="37"/>
      <c r="K52" s="39">
        <f t="shared" si="20"/>
        <v>4</v>
      </c>
      <c r="L52" s="31" t="s">
        <v>58</v>
      </c>
      <c r="M52" s="32" t="s">
        <v>59</v>
      </c>
      <c r="N52" s="42"/>
      <c r="O52" s="33" t="s">
        <v>20</v>
      </c>
      <c r="P52" s="43">
        <f t="shared" ref="P52:P53" si="23">G52</f>
        <v>108.13559322033899</v>
      </c>
      <c r="Q52" s="40"/>
      <c r="R52" s="44">
        <f t="shared" si="21"/>
        <v>20</v>
      </c>
      <c r="S52" s="92">
        <f t="shared" si="22"/>
        <v>0</v>
      </c>
      <c r="T52" s="37"/>
      <c r="U52" s="37"/>
      <c r="V52" s="37"/>
      <c r="W52" s="37"/>
      <c r="X52" s="37"/>
      <c r="Y52" s="37"/>
      <c r="Z52" s="37"/>
      <c r="AA52" s="37"/>
      <c r="AB52" s="37"/>
      <c r="AC52" s="37"/>
    </row>
    <row r="53" spans="1:29" s="36" customFormat="1" ht="16.5" customHeight="1" x14ac:dyDescent="0.25">
      <c r="A53" s="38"/>
      <c r="B53" s="39">
        <v>5</v>
      </c>
      <c r="C53" s="31" t="s">
        <v>28</v>
      </c>
      <c r="D53" s="32" t="s">
        <v>45</v>
      </c>
      <c r="E53" s="94">
        <v>20</v>
      </c>
      <c r="F53" s="33" t="s">
        <v>20</v>
      </c>
      <c r="G53" s="87">
        <v>103.81355932203391</v>
      </c>
      <c r="H53" s="83">
        <v>100</v>
      </c>
      <c r="I53" s="41">
        <f t="shared" si="19"/>
        <v>10381.355932203391</v>
      </c>
      <c r="J53" s="37"/>
      <c r="K53" s="39">
        <f t="shared" si="20"/>
        <v>5</v>
      </c>
      <c r="L53" s="31" t="s">
        <v>28</v>
      </c>
      <c r="M53" s="32" t="s">
        <v>45</v>
      </c>
      <c r="N53" s="42"/>
      <c r="O53" s="33" t="s">
        <v>20</v>
      </c>
      <c r="P53" s="43">
        <f t="shared" si="23"/>
        <v>103.81355932203391</v>
      </c>
      <c r="Q53" s="40"/>
      <c r="R53" s="44">
        <f t="shared" si="21"/>
        <v>100</v>
      </c>
      <c r="S53" s="92">
        <f t="shared" si="22"/>
        <v>0</v>
      </c>
      <c r="T53" s="37"/>
      <c r="U53" s="37"/>
      <c r="V53" s="37"/>
      <c r="W53" s="37"/>
      <c r="X53" s="37"/>
      <c r="Y53" s="37"/>
      <c r="Z53" s="37"/>
      <c r="AA53" s="37"/>
      <c r="AB53" s="37"/>
      <c r="AC53" s="37"/>
    </row>
    <row r="54" spans="1:29" s="36" customFormat="1" ht="16.5" customHeight="1" x14ac:dyDescent="0.25">
      <c r="A54" s="38"/>
      <c r="B54" s="39">
        <v>6</v>
      </c>
      <c r="C54" s="31" t="s">
        <v>29</v>
      </c>
      <c r="D54" s="32" t="s">
        <v>46</v>
      </c>
      <c r="E54" s="94">
        <v>30</v>
      </c>
      <c r="F54" s="33" t="s">
        <v>20</v>
      </c>
      <c r="G54" s="87">
        <v>66.610169491525426</v>
      </c>
      <c r="H54" s="83">
        <v>430</v>
      </c>
      <c r="I54" s="41">
        <f t="shared" si="19"/>
        <v>28642.372881355932</v>
      </c>
      <c r="J54" s="37"/>
      <c r="K54" s="39">
        <f t="shared" si="20"/>
        <v>6</v>
      </c>
      <c r="L54" s="31" t="s">
        <v>29</v>
      </c>
      <c r="M54" s="32" t="s">
        <v>46</v>
      </c>
      <c r="N54" s="42"/>
      <c r="O54" s="33" t="s">
        <v>20</v>
      </c>
      <c r="P54" s="43">
        <f>G54</f>
        <v>66.610169491525426</v>
      </c>
      <c r="Q54" s="40"/>
      <c r="R54" s="44">
        <f>H54</f>
        <v>430</v>
      </c>
      <c r="S54" s="92">
        <f>Q54*R54</f>
        <v>0</v>
      </c>
      <c r="T54" s="37"/>
      <c r="U54" s="37"/>
      <c r="V54" s="37"/>
      <c r="W54" s="37"/>
      <c r="X54" s="37"/>
      <c r="Y54" s="37"/>
      <c r="Z54" s="37"/>
      <c r="AA54" s="37"/>
      <c r="AB54" s="37"/>
      <c r="AC54" s="37"/>
    </row>
    <row r="55" spans="1:29" s="36" customFormat="1" ht="30" x14ac:dyDescent="0.25">
      <c r="A55" s="38"/>
      <c r="B55" s="39">
        <v>7</v>
      </c>
      <c r="C55" s="31" t="s">
        <v>60</v>
      </c>
      <c r="D55" s="32" t="s">
        <v>61</v>
      </c>
      <c r="E55" s="94">
        <v>50</v>
      </c>
      <c r="F55" s="33" t="s">
        <v>20</v>
      </c>
      <c r="G55" s="87">
        <v>30.389830508474578</v>
      </c>
      <c r="H55" s="34">
        <v>200</v>
      </c>
      <c r="I55" s="41">
        <f t="shared" si="19"/>
        <v>6077.9661016949158</v>
      </c>
      <c r="J55" s="37"/>
      <c r="K55" s="39">
        <f t="shared" si="20"/>
        <v>7</v>
      </c>
      <c r="L55" s="31" t="s">
        <v>60</v>
      </c>
      <c r="M55" s="32" t="s">
        <v>61</v>
      </c>
      <c r="N55" s="42"/>
      <c r="O55" s="33" t="s">
        <v>20</v>
      </c>
      <c r="P55" s="43">
        <f t="shared" ref="P55:P58" si="24">G55</f>
        <v>30.389830508474578</v>
      </c>
      <c r="Q55" s="40"/>
      <c r="R55" s="44">
        <f t="shared" ref="R55:R58" si="25">H55</f>
        <v>200</v>
      </c>
      <c r="S55" s="92">
        <f t="shared" ref="S55:S58" si="26">Q55*R55</f>
        <v>0</v>
      </c>
      <c r="T55" s="37"/>
      <c r="U55" s="37"/>
      <c r="V55" s="37"/>
      <c r="W55" s="37"/>
      <c r="X55" s="37"/>
      <c r="Y55" s="37"/>
      <c r="Z55" s="37"/>
      <c r="AA55" s="37"/>
      <c r="AB55" s="37"/>
      <c r="AC55" s="37"/>
    </row>
    <row r="56" spans="1:29" s="36" customFormat="1" ht="30" x14ac:dyDescent="0.25">
      <c r="A56" s="38"/>
      <c r="B56" s="39">
        <v>8</v>
      </c>
      <c r="C56" s="31" t="s">
        <v>30</v>
      </c>
      <c r="D56" s="32" t="s">
        <v>74</v>
      </c>
      <c r="E56" s="94">
        <v>20</v>
      </c>
      <c r="F56" s="33" t="s">
        <v>20</v>
      </c>
      <c r="G56" s="87">
        <v>235.66101694915255</v>
      </c>
      <c r="H56" s="35">
        <v>60</v>
      </c>
      <c r="I56" s="41">
        <f t="shared" si="19"/>
        <v>14139.661016949154</v>
      </c>
      <c r="J56" s="37"/>
      <c r="K56" s="39">
        <f t="shared" si="20"/>
        <v>8</v>
      </c>
      <c r="L56" s="31" t="s">
        <v>30</v>
      </c>
      <c r="M56" s="32" t="s">
        <v>74</v>
      </c>
      <c r="N56" s="42"/>
      <c r="O56" s="33" t="s">
        <v>20</v>
      </c>
      <c r="P56" s="43">
        <f t="shared" si="24"/>
        <v>235.66101694915255</v>
      </c>
      <c r="Q56" s="40"/>
      <c r="R56" s="44">
        <f t="shared" si="25"/>
        <v>60</v>
      </c>
      <c r="S56" s="92">
        <f t="shared" si="26"/>
        <v>0</v>
      </c>
      <c r="T56" s="37"/>
      <c r="U56" s="37"/>
      <c r="V56" s="37"/>
      <c r="W56" s="37"/>
      <c r="X56" s="37"/>
      <c r="Y56" s="37"/>
      <c r="Z56" s="37"/>
      <c r="AA56" s="37"/>
      <c r="AB56" s="37"/>
      <c r="AC56" s="37"/>
    </row>
    <row r="57" spans="1:29" s="36" customFormat="1" ht="30" x14ac:dyDescent="0.25">
      <c r="A57" s="38"/>
      <c r="B57" s="39">
        <v>9</v>
      </c>
      <c r="C57" s="31" t="s">
        <v>30</v>
      </c>
      <c r="D57" s="32" t="s">
        <v>75</v>
      </c>
      <c r="E57" s="94">
        <v>5</v>
      </c>
      <c r="F57" s="33" t="s">
        <v>20</v>
      </c>
      <c r="G57" s="87">
        <v>170.03389830508473</v>
      </c>
      <c r="H57" s="83">
        <v>10</v>
      </c>
      <c r="I57" s="41">
        <f t="shared" si="19"/>
        <v>1700.3389830508472</v>
      </c>
      <c r="J57" s="37"/>
      <c r="K57" s="39">
        <f t="shared" si="20"/>
        <v>9</v>
      </c>
      <c r="L57" s="31" t="s">
        <v>30</v>
      </c>
      <c r="M57" s="32" t="s">
        <v>75</v>
      </c>
      <c r="N57" s="42"/>
      <c r="O57" s="33" t="s">
        <v>20</v>
      </c>
      <c r="P57" s="43">
        <f t="shared" si="24"/>
        <v>170.03389830508473</v>
      </c>
      <c r="Q57" s="40"/>
      <c r="R57" s="44">
        <f t="shared" si="25"/>
        <v>10</v>
      </c>
      <c r="S57" s="92">
        <f t="shared" si="26"/>
        <v>0</v>
      </c>
      <c r="T57" s="37"/>
      <c r="U57" s="37"/>
      <c r="V57" s="37"/>
      <c r="W57" s="37"/>
      <c r="X57" s="37"/>
      <c r="Y57" s="37"/>
      <c r="Z57" s="37"/>
      <c r="AA57" s="37"/>
      <c r="AB57" s="37"/>
      <c r="AC57" s="37"/>
    </row>
    <row r="58" spans="1:29" s="36" customFormat="1" ht="30" x14ac:dyDescent="0.25">
      <c r="A58" s="38"/>
      <c r="B58" s="39">
        <v>10</v>
      </c>
      <c r="C58" s="31" t="s">
        <v>32</v>
      </c>
      <c r="D58" s="32" t="s">
        <v>76</v>
      </c>
      <c r="E58" s="94">
        <v>20</v>
      </c>
      <c r="F58" s="33" t="s">
        <v>20</v>
      </c>
      <c r="G58" s="87">
        <v>148.55932203389833</v>
      </c>
      <c r="H58" s="83">
        <v>420</v>
      </c>
      <c r="I58" s="41">
        <f t="shared" si="19"/>
        <v>62394.915254237298</v>
      </c>
      <c r="J58" s="37"/>
      <c r="K58" s="39">
        <f t="shared" si="20"/>
        <v>10</v>
      </c>
      <c r="L58" s="31" t="s">
        <v>32</v>
      </c>
      <c r="M58" s="32" t="s">
        <v>76</v>
      </c>
      <c r="N58" s="42"/>
      <c r="O58" s="33" t="s">
        <v>20</v>
      </c>
      <c r="P58" s="43">
        <f t="shared" si="24"/>
        <v>148.55932203389833</v>
      </c>
      <c r="Q58" s="40"/>
      <c r="R58" s="44">
        <f t="shared" si="25"/>
        <v>420</v>
      </c>
      <c r="S58" s="92">
        <f t="shared" si="26"/>
        <v>0</v>
      </c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1:29" s="36" customFormat="1" ht="30" x14ac:dyDescent="0.25">
      <c r="A59" s="38"/>
      <c r="B59" s="39">
        <v>11</v>
      </c>
      <c r="C59" s="31" t="s">
        <v>32</v>
      </c>
      <c r="D59" s="32" t="s">
        <v>79</v>
      </c>
      <c r="E59" s="94">
        <v>10</v>
      </c>
      <c r="F59" s="33" t="s">
        <v>20</v>
      </c>
      <c r="G59" s="87">
        <v>277.42372881355936</v>
      </c>
      <c r="H59" s="83">
        <v>50</v>
      </c>
      <c r="I59" s="41">
        <f t="shared" si="19"/>
        <v>13871.186440677968</v>
      </c>
      <c r="J59" s="37"/>
      <c r="K59" s="39">
        <f t="shared" si="20"/>
        <v>11</v>
      </c>
      <c r="L59" s="31" t="s">
        <v>32</v>
      </c>
      <c r="M59" s="32" t="s">
        <v>79</v>
      </c>
      <c r="N59" s="42"/>
      <c r="O59" s="33" t="s">
        <v>20</v>
      </c>
      <c r="P59" s="43">
        <f t="shared" ref="P59:P64" si="27">G59</f>
        <v>277.42372881355936</v>
      </c>
      <c r="Q59" s="40"/>
      <c r="R59" s="44">
        <f t="shared" ref="R59:R64" si="28">H59</f>
        <v>50</v>
      </c>
      <c r="S59" s="92">
        <f t="shared" ref="S59:S64" si="29">Q59*R59</f>
        <v>0</v>
      </c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1:29" s="36" customFormat="1" x14ac:dyDescent="0.25">
      <c r="A60" s="38"/>
      <c r="B60" s="39">
        <v>12</v>
      </c>
      <c r="C60" s="31" t="s">
        <v>32</v>
      </c>
      <c r="D60" s="32" t="s">
        <v>80</v>
      </c>
      <c r="E60" s="94">
        <v>5</v>
      </c>
      <c r="F60" s="33" t="s">
        <v>20</v>
      </c>
      <c r="G60" s="87">
        <v>574.2372881355933</v>
      </c>
      <c r="H60" s="34">
        <v>12</v>
      </c>
      <c r="I60" s="41">
        <f t="shared" si="19"/>
        <v>6890.8474576271201</v>
      </c>
      <c r="J60" s="37"/>
      <c r="K60" s="39">
        <f t="shared" si="20"/>
        <v>12</v>
      </c>
      <c r="L60" s="31" t="s">
        <v>32</v>
      </c>
      <c r="M60" s="32" t="s">
        <v>80</v>
      </c>
      <c r="N60" s="42"/>
      <c r="O60" s="33" t="s">
        <v>20</v>
      </c>
      <c r="P60" s="43">
        <f t="shared" si="27"/>
        <v>574.2372881355933</v>
      </c>
      <c r="Q60" s="40"/>
      <c r="R60" s="44">
        <f t="shared" si="28"/>
        <v>12</v>
      </c>
      <c r="S60" s="92">
        <f t="shared" si="29"/>
        <v>0</v>
      </c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1:29" s="36" customFormat="1" ht="15.75" customHeight="1" x14ac:dyDescent="0.25">
      <c r="A61" s="38"/>
      <c r="B61" s="39">
        <v>13</v>
      </c>
      <c r="C61" s="31" t="s">
        <v>32</v>
      </c>
      <c r="D61" s="32" t="s">
        <v>64</v>
      </c>
      <c r="E61" s="94">
        <v>20</v>
      </c>
      <c r="F61" s="33" t="s">
        <v>20</v>
      </c>
      <c r="G61" s="87">
        <v>89.491525423728817</v>
      </c>
      <c r="H61" s="83">
        <v>200</v>
      </c>
      <c r="I61" s="41">
        <f t="shared" si="19"/>
        <v>17898.305084745763</v>
      </c>
      <c r="J61" s="37"/>
      <c r="K61" s="39">
        <f t="shared" si="20"/>
        <v>13</v>
      </c>
      <c r="L61" s="31" t="s">
        <v>32</v>
      </c>
      <c r="M61" s="32" t="s">
        <v>64</v>
      </c>
      <c r="N61" s="42"/>
      <c r="O61" s="33" t="s">
        <v>20</v>
      </c>
      <c r="P61" s="43">
        <f t="shared" si="27"/>
        <v>89.491525423728817</v>
      </c>
      <c r="Q61" s="40"/>
      <c r="R61" s="44">
        <f t="shared" si="28"/>
        <v>200</v>
      </c>
      <c r="S61" s="92">
        <f t="shared" si="29"/>
        <v>0</v>
      </c>
      <c r="T61" s="37"/>
      <c r="U61" s="37"/>
      <c r="V61" s="37"/>
      <c r="W61" s="37"/>
      <c r="X61" s="37"/>
      <c r="Y61" s="37"/>
      <c r="Z61" s="37"/>
      <c r="AA61" s="37"/>
      <c r="AB61" s="37"/>
      <c r="AC61" s="37"/>
    </row>
    <row r="62" spans="1:29" s="36" customFormat="1" ht="15.75" customHeight="1" x14ac:dyDescent="0.25">
      <c r="A62" s="38"/>
      <c r="B62" s="39">
        <v>14</v>
      </c>
      <c r="C62" s="31" t="s">
        <v>81</v>
      </c>
      <c r="D62" s="32" t="s">
        <v>82</v>
      </c>
      <c r="E62" s="94">
        <v>20</v>
      </c>
      <c r="F62" s="33" t="s">
        <v>20</v>
      </c>
      <c r="G62" s="87">
        <v>147.28813559322035</v>
      </c>
      <c r="H62" s="83">
        <v>100</v>
      </c>
      <c r="I62" s="41">
        <f t="shared" si="19"/>
        <v>14728.813559322034</v>
      </c>
      <c r="J62" s="37"/>
      <c r="K62" s="39">
        <f t="shared" si="20"/>
        <v>14</v>
      </c>
      <c r="L62" s="31" t="s">
        <v>81</v>
      </c>
      <c r="M62" s="32" t="s">
        <v>82</v>
      </c>
      <c r="N62" s="42"/>
      <c r="O62" s="33" t="s">
        <v>20</v>
      </c>
      <c r="P62" s="43">
        <f t="shared" si="27"/>
        <v>147.28813559322035</v>
      </c>
      <c r="Q62" s="40"/>
      <c r="R62" s="44">
        <f t="shared" si="28"/>
        <v>100</v>
      </c>
      <c r="S62" s="92">
        <f t="shared" si="29"/>
        <v>0</v>
      </c>
      <c r="T62" s="37"/>
      <c r="U62" s="37"/>
      <c r="V62" s="37"/>
      <c r="W62" s="37"/>
      <c r="X62" s="37"/>
      <c r="Y62" s="37"/>
      <c r="Z62" s="37"/>
      <c r="AA62" s="37"/>
      <c r="AB62" s="37"/>
      <c r="AC62" s="37"/>
    </row>
    <row r="63" spans="1:29" s="36" customFormat="1" ht="30" x14ac:dyDescent="0.25">
      <c r="A63" s="38"/>
      <c r="B63" s="39">
        <v>15</v>
      </c>
      <c r="C63" s="31" t="s">
        <v>34</v>
      </c>
      <c r="D63" s="32" t="s">
        <v>50</v>
      </c>
      <c r="E63" s="94">
        <v>20</v>
      </c>
      <c r="F63" s="33" t="s">
        <v>20</v>
      </c>
      <c r="G63" s="87">
        <v>58.050847457627121</v>
      </c>
      <c r="H63" s="34">
        <v>140</v>
      </c>
      <c r="I63" s="41">
        <f t="shared" si="19"/>
        <v>8127.1186440677966</v>
      </c>
      <c r="J63" s="37"/>
      <c r="K63" s="39">
        <f t="shared" si="20"/>
        <v>15</v>
      </c>
      <c r="L63" s="31" t="s">
        <v>34</v>
      </c>
      <c r="M63" s="32" t="s">
        <v>50</v>
      </c>
      <c r="N63" s="42"/>
      <c r="O63" s="33" t="s">
        <v>20</v>
      </c>
      <c r="P63" s="43">
        <f t="shared" si="27"/>
        <v>58.050847457627121</v>
      </c>
      <c r="Q63" s="40"/>
      <c r="R63" s="44">
        <f t="shared" si="28"/>
        <v>140</v>
      </c>
      <c r="S63" s="92">
        <f t="shared" si="29"/>
        <v>0</v>
      </c>
      <c r="T63" s="37"/>
      <c r="U63" s="37"/>
      <c r="V63" s="37"/>
      <c r="W63" s="37"/>
      <c r="X63" s="37"/>
      <c r="Y63" s="37"/>
      <c r="Z63" s="37"/>
      <c r="AA63" s="37"/>
      <c r="AB63" s="37"/>
      <c r="AC63" s="37"/>
    </row>
    <row r="64" spans="1:29" s="36" customFormat="1" ht="18" customHeight="1" x14ac:dyDescent="0.25">
      <c r="A64" s="38"/>
      <c r="B64" s="39">
        <v>16</v>
      </c>
      <c r="C64" s="31" t="s">
        <v>35</v>
      </c>
      <c r="D64" s="32" t="s">
        <v>51</v>
      </c>
      <c r="E64" s="94">
        <v>30</v>
      </c>
      <c r="F64" s="33" t="s">
        <v>20</v>
      </c>
      <c r="G64" s="87">
        <v>66.220331541428962</v>
      </c>
      <c r="H64" s="83">
        <v>200</v>
      </c>
      <c r="I64" s="41">
        <f t="shared" si="19"/>
        <v>13244.066308285792</v>
      </c>
      <c r="J64" s="37"/>
      <c r="K64" s="39">
        <f t="shared" si="20"/>
        <v>16</v>
      </c>
      <c r="L64" s="31" t="s">
        <v>35</v>
      </c>
      <c r="M64" s="32" t="s">
        <v>51</v>
      </c>
      <c r="N64" s="42"/>
      <c r="O64" s="33" t="s">
        <v>20</v>
      </c>
      <c r="P64" s="43">
        <f t="shared" si="27"/>
        <v>66.220331541428962</v>
      </c>
      <c r="Q64" s="40"/>
      <c r="R64" s="44">
        <f t="shared" si="28"/>
        <v>200</v>
      </c>
      <c r="S64" s="92">
        <f t="shared" si="29"/>
        <v>0</v>
      </c>
      <c r="T64" s="37"/>
      <c r="U64" s="37"/>
      <c r="V64" s="37"/>
      <c r="W64" s="37"/>
      <c r="X64" s="37"/>
      <c r="Y64" s="37"/>
      <c r="Z64" s="37"/>
      <c r="AA64" s="37"/>
      <c r="AB64" s="37"/>
      <c r="AC64" s="37"/>
    </row>
    <row r="65" spans="1:29" s="36" customFormat="1" ht="18" customHeight="1" x14ac:dyDescent="0.25">
      <c r="A65" s="38"/>
      <c r="B65" s="39">
        <v>17</v>
      </c>
      <c r="C65" s="31" t="s">
        <v>36</v>
      </c>
      <c r="D65" s="32" t="s">
        <v>52</v>
      </c>
      <c r="E65" s="94">
        <v>20</v>
      </c>
      <c r="F65" s="33" t="s">
        <v>20</v>
      </c>
      <c r="G65" s="87">
        <v>61.093220338983059</v>
      </c>
      <c r="H65" s="34">
        <v>10</v>
      </c>
      <c r="I65" s="41">
        <f t="shared" si="19"/>
        <v>610.93220338983065</v>
      </c>
      <c r="J65" s="37"/>
      <c r="K65" s="39">
        <f t="shared" si="20"/>
        <v>17</v>
      </c>
      <c r="L65" s="31" t="s">
        <v>36</v>
      </c>
      <c r="M65" s="32" t="s">
        <v>52</v>
      </c>
      <c r="N65" s="42"/>
      <c r="O65" s="33" t="s">
        <v>20</v>
      </c>
      <c r="P65" s="43">
        <f>G65</f>
        <v>61.093220338983059</v>
      </c>
      <c r="Q65" s="40"/>
      <c r="R65" s="44">
        <f>H65</f>
        <v>10</v>
      </c>
      <c r="S65" s="92">
        <f>Q65*R65</f>
        <v>0</v>
      </c>
      <c r="T65" s="37"/>
      <c r="U65" s="37"/>
      <c r="V65" s="37"/>
      <c r="W65" s="37"/>
      <c r="X65" s="37"/>
      <c r="Y65" s="37"/>
      <c r="Z65" s="37"/>
      <c r="AA65" s="37"/>
      <c r="AB65" s="37"/>
      <c r="AC65" s="37"/>
    </row>
    <row r="66" spans="1:29" s="36" customFormat="1" ht="18" customHeight="1" x14ac:dyDescent="0.25">
      <c r="A66" s="38"/>
      <c r="B66" s="39">
        <v>18</v>
      </c>
      <c r="C66" s="31" t="s">
        <v>37</v>
      </c>
      <c r="D66" s="32" t="s">
        <v>53</v>
      </c>
      <c r="E66" s="94">
        <v>20</v>
      </c>
      <c r="F66" s="33" t="s">
        <v>20</v>
      </c>
      <c r="G66" s="87">
        <v>80.169491525423723</v>
      </c>
      <c r="H66" s="34">
        <v>70</v>
      </c>
      <c r="I66" s="41">
        <f t="shared" si="19"/>
        <v>5611.8644067796604</v>
      </c>
      <c r="J66" s="37"/>
      <c r="K66" s="39">
        <f t="shared" si="20"/>
        <v>18</v>
      </c>
      <c r="L66" s="31" t="s">
        <v>37</v>
      </c>
      <c r="M66" s="32" t="s">
        <v>53</v>
      </c>
      <c r="N66" s="42"/>
      <c r="O66" s="33" t="s">
        <v>20</v>
      </c>
      <c r="P66" s="43">
        <f t="shared" ref="P66:P69" si="30">G66</f>
        <v>80.169491525423723</v>
      </c>
      <c r="Q66" s="40"/>
      <c r="R66" s="44">
        <f t="shared" ref="R66:R69" si="31">H66</f>
        <v>70</v>
      </c>
      <c r="S66" s="92">
        <f t="shared" ref="S66:S69" si="32">Q66*R66</f>
        <v>0</v>
      </c>
      <c r="T66" s="37"/>
      <c r="U66" s="37"/>
      <c r="V66" s="37"/>
      <c r="W66" s="37"/>
      <c r="X66" s="37"/>
      <c r="Y66" s="37"/>
      <c r="Z66" s="37"/>
      <c r="AA66" s="37"/>
      <c r="AB66" s="37"/>
      <c r="AC66" s="37"/>
    </row>
    <row r="67" spans="1:29" s="36" customFormat="1" ht="18" customHeight="1" x14ac:dyDescent="0.25">
      <c r="A67" s="38"/>
      <c r="B67" s="39">
        <v>19</v>
      </c>
      <c r="C67" s="31" t="s">
        <v>68</v>
      </c>
      <c r="D67" s="32" t="s">
        <v>69</v>
      </c>
      <c r="E67" s="94">
        <v>10</v>
      </c>
      <c r="F67" s="33" t="s">
        <v>20</v>
      </c>
      <c r="G67" s="87">
        <v>131.4406779661017</v>
      </c>
      <c r="H67" s="83">
        <v>20</v>
      </c>
      <c r="I67" s="41">
        <f t="shared" si="19"/>
        <v>2628.8135593220341</v>
      </c>
      <c r="J67" s="37"/>
      <c r="K67" s="39">
        <f t="shared" si="20"/>
        <v>19</v>
      </c>
      <c r="L67" s="31" t="s">
        <v>68</v>
      </c>
      <c r="M67" s="32" t="s">
        <v>69</v>
      </c>
      <c r="N67" s="42"/>
      <c r="O67" s="33" t="s">
        <v>20</v>
      </c>
      <c r="P67" s="43">
        <f t="shared" si="30"/>
        <v>131.4406779661017</v>
      </c>
      <c r="Q67" s="40"/>
      <c r="R67" s="44">
        <f t="shared" si="31"/>
        <v>20</v>
      </c>
      <c r="S67" s="92">
        <f t="shared" si="32"/>
        <v>0</v>
      </c>
      <c r="T67" s="37"/>
      <c r="U67" s="37"/>
      <c r="V67" s="37"/>
      <c r="W67" s="37"/>
      <c r="X67" s="37"/>
      <c r="Y67" s="37"/>
      <c r="Z67" s="37"/>
      <c r="AA67" s="37"/>
      <c r="AB67" s="37"/>
      <c r="AC67" s="37"/>
    </row>
    <row r="68" spans="1:29" s="36" customFormat="1" ht="18" customHeight="1" x14ac:dyDescent="0.25">
      <c r="A68" s="38"/>
      <c r="B68" s="39">
        <v>20</v>
      </c>
      <c r="C68" s="31" t="s">
        <v>38</v>
      </c>
      <c r="D68" s="32" t="s">
        <v>38</v>
      </c>
      <c r="E68" s="94">
        <v>10</v>
      </c>
      <c r="F68" s="33" t="s">
        <v>20</v>
      </c>
      <c r="G68" s="87">
        <v>66</v>
      </c>
      <c r="H68" s="34">
        <v>50</v>
      </c>
      <c r="I68" s="41">
        <f t="shared" si="19"/>
        <v>3300</v>
      </c>
      <c r="J68" s="37"/>
      <c r="K68" s="39">
        <f t="shared" si="20"/>
        <v>20</v>
      </c>
      <c r="L68" s="31" t="s">
        <v>38</v>
      </c>
      <c r="M68" s="32" t="s">
        <v>38</v>
      </c>
      <c r="N68" s="42"/>
      <c r="O68" s="33" t="s">
        <v>20</v>
      </c>
      <c r="P68" s="43">
        <f t="shared" si="30"/>
        <v>66</v>
      </c>
      <c r="Q68" s="40"/>
      <c r="R68" s="44">
        <f t="shared" si="31"/>
        <v>50</v>
      </c>
      <c r="S68" s="92">
        <f t="shared" si="32"/>
        <v>0</v>
      </c>
      <c r="T68" s="37"/>
      <c r="U68" s="37"/>
      <c r="V68" s="37"/>
      <c r="W68" s="37"/>
      <c r="X68" s="37"/>
      <c r="Y68" s="37"/>
      <c r="Z68" s="37"/>
      <c r="AA68" s="37"/>
      <c r="AB68" s="37"/>
      <c r="AC68" s="37"/>
    </row>
    <row r="69" spans="1:29" s="36" customFormat="1" ht="18" customHeight="1" x14ac:dyDescent="0.25">
      <c r="A69" s="38"/>
      <c r="B69" s="39">
        <v>21</v>
      </c>
      <c r="C69" s="31" t="s">
        <v>39</v>
      </c>
      <c r="D69" s="32" t="s">
        <v>54</v>
      </c>
      <c r="E69" s="94">
        <v>20</v>
      </c>
      <c r="F69" s="33" t="s">
        <v>20</v>
      </c>
      <c r="G69" s="87">
        <v>135.41525423728814</v>
      </c>
      <c r="H69" s="34">
        <v>40</v>
      </c>
      <c r="I69" s="41">
        <f t="shared" si="19"/>
        <v>5416.6101694915251</v>
      </c>
      <c r="J69" s="37"/>
      <c r="K69" s="39">
        <f t="shared" si="20"/>
        <v>21</v>
      </c>
      <c r="L69" s="31" t="s">
        <v>39</v>
      </c>
      <c r="M69" s="32" t="s">
        <v>54</v>
      </c>
      <c r="N69" s="42"/>
      <c r="O69" s="33" t="s">
        <v>20</v>
      </c>
      <c r="P69" s="43">
        <f t="shared" si="30"/>
        <v>135.41525423728814</v>
      </c>
      <c r="Q69" s="40"/>
      <c r="R69" s="44">
        <f t="shared" si="31"/>
        <v>40</v>
      </c>
      <c r="S69" s="92">
        <f t="shared" si="32"/>
        <v>0</v>
      </c>
      <c r="T69" s="37"/>
      <c r="U69" s="37"/>
      <c r="V69" s="37"/>
      <c r="W69" s="37"/>
      <c r="X69" s="37"/>
      <c r="Y69" s="37"/>
      <c r="Z69" s="37"/>
      <c r="AA69" s="37"/>
      <c r="AB69" s="37"/>
      <c r="AC69" s="37"/>
    </row>
    <row r="70" spans="1:29" s="36" customFormat="1" ht="18" customHeight="1" x14ac:dyDescent="0.25">
      <c r="A70" s="38"/>
      <c r="B70" s="39">
        <v>22</v>
      </c>
      <c r="C70" s="31" t="s">
        <v>40</v>
      </c>
      <c r="D70" s="32" t="s">
        <v>55</v>
      </c>
      <c r="E70" s="94">
        <v>30</v>
      </c>
      <c r="F70" s="33" t="s">
        <v>20</v>
      </c>
      <c r="G70" s="87">
        <v>67.822033898305079</v>
      </c>
      <c r="H70" s="34">
        <v>180</v>
      </c>
      <c r="I70" s="41">
        <f t="shared" si="19"/>
        <v>12207.966101694914</v>
      </c>
      <c r="J70" s="37"/>
      <c r="K70" s="39">
        <f t="shared" si="20"/>
        <v>22</v>
      </c>
      <c r="L70" s="31" t="s">
        <v>40</v>
      </c>
      <c r="M70" s="32" t="s">
        <v>55</v>
      </c>
      <c r="N70" s="42"/>
      <c r="O70" s="33" t="s">
        <v>20</v>
      </c>
      <c r="P70" s="43">
        <f>G70</f>
        <v>67.822033898305079</v>
      </c>
      <c r="Q70" s="40"/>
      <c r="R70" s="44">
        <f>H70</f>
        <v>180</v>
      </c>
      <c r="S70" s="92">
        <f>Q70*R70</f>
        <v>0</v>
      </c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s="50" customFormat="1" ht="14.25" x14ac:dyDescent="0.25">
      <c r="A71" s="45"/>
      <c r="B71" s="90"/>
      <c r="C71" s="47" t="s">
        <v>19</v>
      </c>
      <c r="D71" s="15"/>
      <c r="E71" s="76"/>
      <c r="F71" s="85"/>
      <c r="G71" s="88"/>
      <c r="H71" s="86"/>
      <c r="I71" s="49">
        <f>SUM(I49:I70)</f>
        <v>264715.93071506545</v>
      </c>
      <c r="J71" s="17"/>
      <c r="K71" s="90"/>
      <c r="L71" s="80" t="str">
        <f t="shared" si="18"/>
        <v>ИТОГО:</v>
      </c>
      <c r="M71" s="15"/>
      <c r="N71" s="56"/>
      <c r="O71" s="85"/>
      <c r="P71" s="16"/>
      <c r="Q71" s="48"/>
      <c r="R71" s="57"/>
      <c r="S71" s="49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s="50" customFormat="1" ht="29.25" customHeight="1" x14ac:dyDescent="0.25">
      <c r="A72" s="45"/>
      <c r="B72" s="114" t="s">
        <v>57</v>
      </c>
      <c r="C72" s="117"/>
      <c r="D72" s="117"/>
      <c r="E72" s="117"/>
      <c r="F72" s="117"/>
      <c r="G72" s="117"/>
      <c r="H72" s="117"/>
      <c r="I72" s="118"/>
      <c r="J72" s="17"/>
      <c r="K72" s="119" t="s">
        <v>57</v>
      </c>
      <c r="L72" s="120"/>
      <c r="M72" s="120"/>
      <c r="N72" s="120"/>
      <c r="O72" s="120"/>
      <c r="P72" s="120"/>
      <c r="Q72" s="120"/>
      <c r="R72" s="120"/>
      <c r="S72" s="121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:29" s="36" customFormat="1" ht="45" x14ac:dyDescent="0.25">
      <c r="A73" s="38"/>
      <c r="B73" s="39">
        <v>1</v>
      </c>
      <c r="C73" s="31" t="s">
        <v>24</v>
      </c>
      <c r="D73" s="32" t="s">
        <v>41</v>
      </c>
      <c r="E73" s="94">
        <v>5</v>
      </c>
      <c r="F73" s="33" t="s">
        <v>20</v>
      </c>
      <c r="G73" s="87">
        <v>47.542372881355938</v>
      </c>
      <c r="H73" s="34">
        <v>10</v>
      </c>
      <c r="I73" s="41">
        <f t="shared" ref="I73:I93" si="33">G73*H73</f>
        <v>475.42372881355936</v>
      </c>
      <c r="J73" s="37"/>
      <c r="K73" s="39">
        <f t="shared" ref="K73:K93" si="34">B73</f>
        <v>1</v>
      </c>
      <c r="L73" s="31" t="s">
        <v>24</v>
      </c>
      <c r="M73" s="32" t="s">
        <v>41</v>
      </c>
      <c r="N73" s="42"/>
      <c r="O73" s="33" t="s">
        <v>20</v>
      </c>
      <c r="P73" s="43">
        <f>G73</f>
        <v>47.542372881355938</v>
      </c>
      <c r="Q73" s="40"/>
      <c r="R73" s="34">
        <v>10</v>
      </c>
      <c r="S73" s="92">
        <f t="shared" ref="S73:S77" si="35">Q73*R73</f>
        <v>0</v>
      </c>
      <c r="T73" s="37"/>
      <c r="U73" s="37"/>
      <c r="V73" s="37"/>
      <c r="W73" s="37"/>
      <c r="X73" s="37"/>
      <c r="Y73" s="37"/>
      <c r="Z73" s="37"/>
      <c r="AA73" s="37"/>
      <c r="AB73" s="37"/>
      <c r="AC73" s="37"/>
    </row>
    <row r="74" spans="1:29" s="36" customFormat="1" ht="30.75" customHeight="1" x14ac:dyDescent="0.25">
      <c r="A74" s="38"/>
      <c r="B74" s="39">
        <v>2</v>
      </c>
      <c r="C74" s="31" t="s">
        <v>25</v>
      </c>
      <c r="D74" s="32" t="s">
        <v>42</v>
      </c>
      <c r="E74" s="94">
        <v>10</v>
      </c>
      <c r="F74" s="33" t="s">
        <v>20</v>
      </c>
      <c r="G74" s="87">
        <v>63.881355932203391</v>
      </c>
      <c r="H74" s="82">
        <v>540</v>
      </c>
      <c r="I74" s="41">
        <f t="shared" si="33"/>
        <v>34495.932203389828</v>
      </c>
      <c r="J74" s="37"/>
      <c r="K74" s="39">
        <f t="shared" si="34"/>
        <v>2</v>
      </c>
      <c r="L74" s="31" t="s">
        <v>25</v>
      </c>
      <c r="M74" s="32" t="s">
        <v>42</v>
      </c>
      <c r="N74" s="42"/>
      <c r="O74" s="33" t="s">
        <v>20</v>
      </c>
      <c r="P74" s="43">
        <f>G74</f>
        <v>63.881355932203391</v>
      </c>
      <c r="Q74" s="40"/>
      <c r="R74" s="82">
        <v>540</v>
      </c>
      <c r="S74" s="92">
        <f t="shared" si="35"/>
        <v>0</v>
      </c>
      <c r="T74" s="37"/>
      <c r="U74" s="37"/>
      <c r="V74" s="37"/>
      <c r="W74" s="37"/>
      <c r="X74" s="37"/>
      <c r="Y74" s="37"/>
      <c r="Z74" s="37"/>
      <c r="AA74" s="37"/>
      <c r="AB74" s="37"/>
      <c r="AC74" s="37"/>
    </row>
    <row r="75" spans="1:29" s="36" customFormat="1" x14ac:dyDescent="0.25">
      <c r="A75" s="38"/>
      <c r="B75" s="39">
        <v>3</v>
      </c>
      <c r="C75" s="31" t="s">
        <v>26</v>
      </c>
      <c r="D75" s="32" t="s">
        <v>43</v>
      </c>
      <c r="E75" s="94">
        <v>0.5</v>
      </c>
      <c r="F75" s="33" t="s">
        <v>18</v>
      </c>
      <c r="G75" s="87">
        <v>119.23728813559325</v>
      </c>
      <c r="H75" s="83">
        <v>10</v>
      </c>
      <c r="I75" s="41">
        <f t="shared" si="33"/>
        <v>1192.3728813559323</v>
      </c>
      <c r="J75" s="37"/>
      <c r="K75" s="39">
        <f t="shared" si="34"/>
        <v>3</v>
      </c>
      <c r="L75" s="31" t="s">
        <v>26</v>
      </c>
      <c r="M75" s="32" t="s">
        <v>43</v>
      </c>
      <c r="N75" s="42"/>
      <c r="O75" s="33" t="s">
        <v>18</v>
      </c>
      <c r="P75" s="43">
        <f>G75</f>
        <v>119.23728813559325</v>
      </c>
      <c r="Q75" s="40"/>
      <c r="R75" s="83">
        <v>10</v>
      </c>
      <c r="S75" s="92">
        <f t="shared" si="35"/>
        <v>0</v>
      </c>
      <c r="T75" s="37"/>
      <c r="U75" s="37"/>
      <c r="V75" s="37"/>
      <c r="W75" s="37"/>
      <c r="X75" s="37"/>
      <c r="Y75" s="37"/>
      <c r="Z75" s="37"/>
      <c r="AA75" s="37"/>
      <c r="AB75" s="37"/>
      <c r="AC75" s="37"/>
    </row>
    <row r="76" spans="1:29" s="36" customFormat="1" ht="30" x14ac:dyDescent="0.25">
      <c r="A76" s="38"/>
      <c r="B76" s="39">
        <v>4</v>
      </c>
      <c r="C76" s="31" t="s">
        <v>58</v>
      </c>
      <c r="D76" s="32" t="s">
        <v>59</v>
      </c>
      <c r="E76" s="94">
        <v>20</v>
      </c>
      <c r="F76" s="33" t="s">
        <v>20</v>
      </c>
      <c r="G76" s="87">
        <v>108.13559322033899</v>
      </c>
      <c r="H76" s="83">
        <v>20</v>
      </c>
      <c r="I76" s="41">
        <f t="shared" si="33"/>
        <v>2162.7118644067796</v>
      </c>
      <c r="J76" s="37"/>
      <c r="K76" s="39">
        <f t="shared" si="34"/>
        <v>4</v>
      </c>
      <c r="L76" s="31" t="s">
        <v>58</v>
      </c>
      <c r="M76" s="32" t="s">
        <v>59</v>
      </c>
      <c r="N76" s="42"/>
      <c r="O76" s="33" t="s">
        <v>20</v>
      </c>
      <c r="P76" s="43">
        <f t="shared" ref="P76:P77" si="36">G76</f>
        <v>108.13559322033899</v>
      </c>
      <c r="Q76" s="40"/>
      <c r="R76" s="83">
        <v>20</v>
      </c>
      <c r="S76" s="92">
        <f t="shared" si="35"/>
        <v>0</v>
      </c>
      <c r="T76" s="37"/>
      <c r="U76" s="37"/>
      <c r="V76" s="37"/>
      <c r="W76" s="37"/>
      <c r="X76" s="37"/>
      <c r="Y76" s="37"/>
      <c r="Z76" s="37"/>
      <c r="AA76" s="37"/>
      <c r="AB76" s="37"/>
      <c r="AC76" s="37"/>
    </row>
    <row r="77" spans="1:29" s="36" customFormat="1" ht="16.5" customHeight="1" x14ac:dyDescent="0.25">
      <c r="A77" s="38"/>
      <c r="B77" s="39">
        <v>5</v>
      </c>
      <c r="C77" s="31" t="s">
        <v>28</v>
      </c>
      <c r="D77" s="32" t="s">
        <v>45</v>
      </c>
      <c r="E77" s="94">
        <v>20</v>
      </c>
      <c r="F77" s="33" t="s">
        <v>20</v>
      </c>
      <c r="G77" s="87">
        <v>103.81355932203391</v>
      </c>
      <c r="H77" s="83">
        <v>20</v>
      </c>
      <c r="I77" s="41">
        <f t="shared" si="33"/>
        <v>2076.2711864406783</v>
      </c>
      <c r="J77" s="37"/>
      <c r="K77" s="39">
        <f t="shared" si="34"/>
        <v>5</v>
      </c>
      <c r="L77" s="31" t="s">
        <v>28</v>
      </c>
      <c r="M77" s="32" t="s">
        <v>45</v>
      </c>
      <c r="N77" s="42"/>
      <c r="O77" s="33" t="s">
        <v>20</v>
      </c>
      <c r="P77" s="43">
        <f t="shared" si="36"/>
        <v>103.81355932203391</v>
      </c>
      <c r="Q77" s="40"/>
      <c r="R77" s="83">
        <v>20</v>
      </c>
      <c r="S77" s="92">
        <f t="shared" si="35"/>
        <v>0</v>
      </c>
      <c r="T77" s="37"/>
      <c r="U77" s="37"/>
      <c r="V77" s="37"/>
      <c r="W77" s="37"/>
      <c r="X77" s="37"/>
      <c r="Y77" s="37"/>
      <c r="Z77" s="37"/>
      <c r="AA77" s="37"/>
      <c r="AB77" s="37"/>
      <c r="AC77" s="37"/>
    </row>
    <row r="78" spans="1:29" s="36" customFormat="1" ht="16.5" customHeight="1" x14ac:dyDescent="0.25">
      <c r="A78" s="38"/>
      <c r="B78" s="39">
        <v>6</v>
      </c>
      <c r="C78" s="31" t="s">
        <v>29</v>
      </c>
      <c r="D78" s="32" t="s">
        <v>46</v>
      </c>
      <c r="E78" s="94">
        <v>30</v>
      </c>
      <c r="F78" s="33" t="s">
        <v>20</v>
      </c>
      <c r="G78" s="87">
        <v>66.610169491525426</v>
      </c>
      <c r="H78" s="83">
        <v>270</v>
      </c>
      <c r="I78" s="41">
        <f t="shared" si="33"/>
        <v>17984.745762711864</v>
      </c>
      <c r="J78" s="37"/>
      <c r="K78" s="39">
        <f t="shared" si="34"/>
        <v>6</v>
      </c>
      <c r="L78" s="31" t="s">
        <v>29</v>
      </c>
      <c r="M78" s="32" t="s">
        <v>46</v>
      </c>
      <c r="N78" s="42"/>
      <c r="O78" s="33" t="s">
        <v>20</v>
      </c>
      <c r="P78" s="43">
        <f>G78</f>
        <v>66.610169491525426</v>
      </c>
      <c r="Q78" s="40"/>
      <c r="R78" s="83">
        <v>270</v>
      </c>
      <c r="S78" s="92">
        <f>Q78*R78</f>
        <v>0</v>
      </c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1:29" s="36" customFormat="1" ht="30" x14ac:dyDescent="0.25">
      <c r="A79" s="38"/>
      <c r="B79" s="39">
        <v>7</v>
      </c>
      <c r="C79" s="31" t="s">
        <v>30</v>
      </c>
      <c r="D79" s="32" t="s">
        <v>74</v>
      </c>
      <c r="E79" s="94">
        <v>20</v>
      </c>
      <c r="F79" s="33" t="s">
        <v>20</v>
      </c>
      <c r="G79" s="87">
        <v>235.66101694915255</v>
      </c>
      <c r="H79" s="35">
        <v>80</v>
      </c>
      <c r="I79" s="41">
        <f t="shared" si="33"/>
        <v>18852.881355932204</v>
      </c>
      <c r="J79" s="37"/>
      <c r="K79" s="39">
        <f t="shared" si="34"/>
        <v>7</v>
      </c>
      <c r="L79" s="31" t="s">
        <v>30</v>
      </c>
      <c r="M79" s="32" t="s">
        <v>74</v>
      </c>
      <c r="N79" s="42"/>
      <c r="O79" s="33" t="s">
        <v>20</v>
      </c>
      <c r="P79" s="43">
        <f t="shared" ref="P79:P84" si="37">G79</f>
        <v>235.66101694915255</v>
      </c>
      <c r="Q79" s="40"/>
      <c r="R79" s="35">
        <v>80</v>
      </c>
      <c r="S79" s="92">
        <f t="shared" ref="S79:S84" si="38">Q79*R79</f>
        <v>0</v>
      </c>
      <c r="T79" s="37"/>
      <c r="U79" s="37"/>
      <c r="V79" s="37"/>
      <c r="W79" s="37"/>
      <c r="X79" s="37"/>
      <c r="Y79" s="37"/>
      <c r="Z79" s="37"/>
      <c r="AA79" s="37"/>
      <c r="AB79" s="37"/>
      <c r="AC79" s="37"/>
    </row>
    <row r="80" spans="1:29" s="36" customFormat="1" ht="30" x14ac:dyDescent="0.25">
      <c r="A80" s="38"/>
      <c r="B80" s="39">
        <v>8</v>
      </c>
      <c r="C80" s="31" t="s">
        <v>30</v>
      </c>
      <c r="D80" s="32" t="s">
        <v>75</v>
      </c>
      <c r="E80" s="94">
        <v>5</v>
      </c>
      <c r="F80" s="33" t="s">
        <v>20</v>
      </c>
      <c r="G80" s="87">
        <v>170.03389830508473</v>
      </c>
      <c r="H80" s="83">
        <v>20</v>
      </c>
      <c r="I80" s="41">
        <f t="shared" si="33"/>
        <v>3400.6779661016944</v>
      </c>
      <c r="J80" s="37"/>
      <c r="K80" s="39">
        <f t="shared" si="34"/>
        <v>8</v>
      </c>
      <c r="L80" s="31" t="s">
        <v>30</v>
      </c>
      <c r="M80" s="32" t="s">
        <v>75</v>
      </c>
      <c r="N80" s="42"/>
      <c r="O80" s="33" t="s">
        <v>20</v>
      </c>
      <c r="P80" s="43">
        <f t="shared" si="37"/>
        <v>170.03389830508473</v>
      </c>
      <c r="Q80" s="40"/>
      <c r="R80" s="83">
        <v>20</v>
      </c>
      <c r="S80" s="92">
        <f t="shared" si="38"/>
        <v>0</v>
      </c>
      <c r="T80" s="37"/>
      <c r="U80" s="37"/>
      <c r="V80" s="37"/>
      <c r="W80" s="37"/>
      <c r="X80" s="37"/>
      <c r="Y80" s="37"/>
      <c r="Z80" s="37"/>
      <c r="AA80" s="37"/>
      <c r="AB80" s="37"/>
      <c r="AC80" s="37"/>
    </row>
    <row r="81" spans="1:29" s="36" customFormat="1" x14ac:dyDescent="0.25">
      <c r="A81" s="38"/>
      <c r="B81" s="39">
        <v>9</v>
      </c>
      <c r="C81" s="31" t="s">
        <v>30</v>
      </c>
      <c r="D81" s="32" t="s">
        <v>47</v>
      </c>
      <c r="E81" s="94">
        <v>50</v>
      </c>
      <c r="F81" s="33" t="s">
        <v>20</v>
      </c>
      <c r="G81" s="87">
        <v>69.381355932203391</v>
      </c>
      <c r="H81" s="83">
        <v>100</v>
      </c>
      <c r="I81" s="41">
        <f t="shared" si="33"/>
        <v>6938.1355932203387</v>
      </c>
      <c r="J81" s="37"/>
      <c r="K81" s="39">
        <f t="shared" si="34"/>
        <v>9</v>
      </c>
      <c r="L81" s="31" t="s">
        <v>30</v>
      </c>
      <c r="M81" s="32" t="s">
        <v>47</v>
      </c>
      <c r="N81" s="42"/>
      <c r="O81" s="33" t="s">
        <v>20</v>
      </c>
      <c r="P81" s="43">
        <f t="shared" si="37"/>
        <v>69.381355932203391</v>
      </c>
      <c r="Q81" s="40"/>
      <c r="R81" s="83">
        <v>100</v>
      </c>
      <c r="S81" s="92">
        <f t="shared" si="38"/>
        <v>0</v>
      </c>
      <c r="T81" s="37"/>
      <c r="U81" s="37"/>
      <c r="V81" s="37"/>
      <c r="W81" s="37"/>
      <c r="X81" s="37"/>
      <c r="Y81" s="37"/>
      <c r="Z81" s="37"/>
      <c r="AA81" s="37"/>
      <c r="AB81" s="37"/>
      <c r="AC81" s="37"/>
    </row>
    <row r="82" spans="1:29" s="36" customFormat="1" ht="30" x14ac:dyDescent="0.25">
      <c r="A82" s="38"/>
      <c r="B82" s="39">
        <v>10</v>
      </c>
      <c r="C82" s="31" t="s">
        <v>31</v>
      </c>
      <c r="D82" s="32" t="s">
        <v>48</v>
      </c>
      <c r="E82" s="94">
        <v>30</v>
      </c>
      <c r="F82" s="33" t="s">
        <v>20</v>
      </c>
      <c r="G82" s="87">
        <v>64.432203389830519</v>
      </c>
      <c r="H82" s="35">
        <v>100</v>
      </c>
      <c r="I82" s="41">
        <f t="shared" si="33"/>
        <v>6443.220338983052</v>
      </c>
      <c r="J82" s="37"/>
      <c r="K82" s="39">
        <f t="shared" si="34"/>
        <v>10</v>
      </c>
      <c r="L82" s="31" t="s">
        <v>31</v>
      </c>
      <c r="M82" s="32" t="s">
        <v>48</v>
      </c>
      <c r="N82" s="42"/>
      <c r="O82" s="33" t="s">
        <v>20</v>
      </c>
      <c r="P82" s="43">
        <f t="shared" si="37"/>
        <v>64.432203389830519</v>
      </c>
      <c r="Q82" s="40"/>
      <c r="R82" s="35">
        <v>100</v>
      </c>
      <c r="S82" s="92">
        <f t="shared" si="38"/>
        <v>0</v>
      </c>
      <c r="T82" s="37"/>
      <c r="U82" s="37"/>
      <c r="V82" s="37"/>
      <c r="W82" s="37"/>
      <c r="X82" s="37"/>
      <c r="Y82" s="37"/>
      <c r="Z82" s="37"/>
      <c r="AA82" s="37"/>
      <c r="AB82" s="37"/>
      <c r="AC82" s="37"/>
    </row>
    <row r="83" spans="1:29" s="36" customFormat="1" ht="30" x14ac:dyDescent="0.25">
      <c r="A83" s="38"/>
      <c r="B83" s="39">
        <v>11</v>
      </c>
      <c r="C83" s="31" t="s">
        <v>32</v>
      </c>
      <c r="D83" s="32" t="s">
        <v>76</v>
      </c>
      <c r="E83" s="94">
        <v>20</v>
      </c>
      <c r="F83" s="33" t="s">
        <v>20</v>
      </c>
      <c r="G83" s="87">
        <v>148.55932203389833</v>
      </c>
      <c r="H83" s="83">
        <v>420</v>
      </c>
      <c r="I83" s="41">
        <f t="shared" si="33"/>
        <v>62394.915254237298</v>
      </c>
      <c r="J83" s="37"/>
      <c r="K83" s="39">
        <f t="shared" si="34"/>
        <v>11</v>
      </c>
      <c r="L83" s="31" t="s">
        <v>32</v>
      </c>
      <c r="M83" s="32" t="s">
        <v>76</v>
      </c>
      <c r="N83" s="42"/>
      <c r="O83" s="33" t="s">
        <v>20</v>
      </c>
      <c r="P83" s="43">
        <f t="shared" si="37"/>
        <v>148.55932203389833</v>
      </c>
      <c r="Q83" s="40"/>
      <c r="R83" s="83">
        <v>420</v>
      </c>
      <c r="S83" s="92">
        <f t="shared" si="38"/>
        <v>0</v>
      </c>
      <c r="T83" s="37"/>
      <c r="U83" s="37"/>
      <c r="V83" s="37"/>
      <c r="W83" s="37"/>
      <c r="X83" s="37"/>
      <c r="Y83" s="37"/>
      <c r="Z83" s="37"/>
      <c r="AA83" s="37"/>
      <c r="AB83" s="37"/>
      <c r="AC83" s="37"/>
    </row>
    <row r="84" spans="1:29" s="36" customFormat="1" ht="30" x14ac:dyDescent="0.25">
      <c r="A84" s="38"/>
      <c r="B84" s="39">
        <v>12</v>
      </c>
      <c r="C84" s="31" t="s">
        <v>32</v>
      </c>
      <c r="D84" s="32" t="s">
        <v>77</v>
      </c>
      <c r="E84" s="94">
        <v>10</v>
      </c>
      <c r="F84" s="33" t="s">
        <v>20</v>
      </c>
      <c r="G84" s="87">
        <v>146.68644067796612</v>
      </c>
      <c r="H84" s="83">
        <v>20</v>
      </c>
      <c r="I84" s="41">
        <f t="shared" si="33"/>
        <v>2933.7288135593226</v>
      </c>
      <c r="J84" s="37"/>
      <c r="K84" s="39">
        <f t="shared" si="34"/>
        <v>12</v>
      </c>
      <c r="L84" s="31" t="s">
        <v>32</v>
      </c>
      <c r="M84" s="32" t="s">
        <v>77</v>
      </c>
      <c r="N84" s="42"/>
      <c r="O84" s="33" t="s">
        <v>20</v>
      </c>
      <c r="P84" s="43">
        <f t="shared" si="37"/>
        <v>146.68644067796612</v>
      </c>
      <c r="Q84" s="40"/>
      <c r="R84" s="83">
        <v>20</v>
      </c>
      <c r="S84" s="92">
        <f t="shared" si="38"/>
        <v>0</v>
      </c>
      <c r="T84" s="37"/>
      <c r="U84" s="37"/>
      <c r="V84" s="37"/>
      <c r="W84" s="37"/>
      <c r="X84" s="37"/>
      <c r="Y84" s="37"/>
      <c r="Z84" s="37"/>
      <c r="AA84" s="37"/>
      <c r="AB84" s="37"/>
      <c r="AC84" s="37"/>
    </row>
    <row r="85" spans="1:29" s="36" customFormat="1" ht="15.75" customHeight="1" x14ac:dyDescent="0.25">
      <c r="A85" s="38"/>
      <c r="B85" s="39">
        <v>13</v>
      </c>
      <c r="C85" s="31" t="s">
        <v>33</v>
      </c>
      <c r="D85" s="32" t="s">
        <v>49</v>
      </c>
      <c r="E85" s="94">
        <v>20</v>
      </c>
      <c r="F85" s="33" t="s">
        <v>20</v>
      </c>
      <c r="G85" s="87">
        <v>55.33898305084746</v>
      </c>
      <c r="H85" s="83">
        <v>20</v>
      </c>
      <c r="I85" s="41">
        <f t="shared" si="33"/>
        <v>1106.7796610169491</v>
      </c>
      <c r="J85" s="37"/>
      <c r="K85" s="39">
        <f t="shared" si="34"/>
        <v>13</v>
      </c>
      <c r="L85" s="31" t="s">
        <v>33</v>
      </c>
      <c r="M85" s="32" t="s">
        <v>49</v>
      </c>
      <c r="N85" s="42"/>
      <c r="O85" s="33" t="s">
        <v>20</v>
      </c>
      <c r="P85" s="43">
        <f t="shared" ref="P85:P87" si="39">G85</f>
        <v>55.33898305084746</v>
      </c>
      <c r="Q85" s="40"/>
      <c r="R85" s="83">
        <v>20</v>
      </c>
      <c r="S85" s="92">
        <f t="shared" ref="S85:S87" si="40">Q85*R85</f>
        <v>0</v>
      </c>
      <c r="T85" s="37"/>
      <c r="U85" s="37"/>
      <c r="V85" s="37"/>
      <c r="W85" s="37"/>
      <c r="X85" s="37"/>
      <c r="Y85" s="37"/>
      <c r="Z85" s="37"/>
      <c r="AA85" s="37"/>
      <c r="AB85" s="37"/>
      <c r="AC85" s="37"/>
    </row>
    <row r="86" spans="1:29" s="36" customFormat="1" ht="30" x14ac:dyDescent="0.25">
      <c r="A86" s="38"/>
      <c r="B86" s="39">
        <v>14</v>
      </c>
      <c r="C86" s="31" t="s">
        <v>34</v>
      </c>
      <c r="D86" s="32" t="s">
        <v>50</v>
      </c>
      <c r="E86" s="94">
        <v>20</v>
      </c>
      <c r="F86" s="33" t="s">
        <v>20</v>
      </c>
      <c r="G86" s="87">
        <v>58.050847457627121</v>
      </c>
      <c r="H86" s="34">
        <v>110</v>
      </c>
      <c r="I86" s="41">
        <f t="shared" si="33"/>
        <v>6385.593220338983</v>
      </c>
      <c r="J86" s="37"/>
      <c r="K86" s="39">
        <f t="shared" si="34"/>
        <v>14</v>
      </c>
      <c r="L86" s="31" t="s">
        <v>34</v>
      </c>
      <c r="M86" s="32" t="s">
        <v>50</v>
      </c>
      <c r="N86" s="42"/>
      <c r="O86" s="33" t="s">
        <v>20</v>
      </c>
      <c r="P86" s="43">
        <f t="shared" si="39"/>
        <v>58.050847457627121</v>
      </c>
      <c r="Q86" s="40"/>
      <c r="R86" s="34">
        <v>110</v>
      </c>
      <c r="S86" s="92">
        <f t="shared" si="40"/>
        <v>0</v>
      </c>
      <c r="T86" s="37"/>
      <c r="U86" s="37"/>
      <c r="V86" s="37"/>
      <c r="W86" s="37"/>
      <c r="X86" s="37"/>
      <c r="Y86" s="37"/>
      <c r="Z86" s="37"/>
      <c r="AA86" s="37"/>
      <c r="AB86" s="37"/>
      <c r="AC86" s="37"/>
    </row>
    <row r="87" spans="1:29" s="36" customFormat="1" ht="18" customHeight="1" x14ac:dyDescent="0.25">
      <c r="A87" s="38"/>
      <c r="B87" s="39">
        <v>15</v>
      </c>
      <c r="C87" s="31" t="s">
        <v>35</v>
      </c>
      <c r="D87" s="32" t="s">
        <v>51</v>
      </c>
      <c r="E87" s="94">
        <v>30</v>
      </c>
      <c r="F87" s="33" t="s">
        <v>20</v>
      </c>
      <c r="G87" s="87">
        <v>66.220331541428962</v>
      </c>
      <c r="H87" s="34">
        <v>320</v>
      </c>
      <c r="I87" s="41">
        <f t="shared" si="33"/>
        <v>21190.506093257267</v>
      </c>
      <c r="J87" s="37"/>
      <c r="K87" s="39">
        <f t="shared" si="34"/>
        <v>15</v>
      </c>
      <c r="L87" s="31" t="s">
        <v>35</v>
      </c>
      <c r="M87" s="32" t="s">
        <v>51</v>
      </c>
      <c r="N87" s="42"/>
      <c r="O87" s="33" t="s">
        <v>20</v>
      </c>
      <c r="P87" s="43">
        <f t="shared" si="39"/>
        <v>66.220331541428962</v>
      </c>
      <c r="Q87" s="40"/>
      <c r="R87" s="34">
        <v>320</v>
      </c>
      <c r="S87" s="92">
        <f t="shared" si="40"/>
        <v>0</v>
      </c>
      <c r="T87" s="37"/>
      <c r="U87" s="37"/>
      <c r="V87" s="37"/>
      <c r="W87" s="37"/>
      <c r="X87" s="37"/>
      <c r="Y87" s="37"/>
      <c r="Z87" s="37"/>
      <c r="AA87" s="37"/>
      <c r="AB87" s="37"/>
      <c r="AC87" s="37"/>
    </row>
    <row r="88" spans="1:29" s="36" customFormat="1" ht="18" customHeight="1" x14ac:dyDescent="0.25">
      <c r="A88" s="38"/>
      <c r="B88" s="39">
        <v>16</v>
      </c>
      <c r="C88" s="31" t="s">
        <v>36</v>
      </c>
      <c r="D88" s="32" t="s">
        <v>52</v>
      </c>
      <c r="E88" s="94">
        <v>20</v>
      </c>
      <c r="F88" s="33" t="s">
        <v>20</v>
      </c>
      <c r="G88" s="87">
        <v>61.093220338983059</v>
      </c>
      <c r="H88" s="34">
        <v>150</v>
      </c>
      <c r="I88" s="41">
        <f t="shared" si="33"/>
        <v>9163.9830508474588</v>
      </c>
      <c r="J88" s="37"/>
      <c r="K88" s="39">
        <f t="shared" si="34"/>
        <v>16</v>
      </c>
      <c r="L88" s="31" t="s">
        <v>36</v>
      </c>
      <c r="M88" s="32" t="s">
        <v>52</v>
      </c>
      <c r="N88" s="42"/>
      <c r="O88" s="33" t="s">
        <v>20</v>
      </c>
      <c r="P88" s="43">
        <f>G88</f>
        <v>61.093220338983059</v>
      </c>
      <c r="Q88" s="40"/>
      <c r="R88" s="34">
        <v>150</v>
      </c>
      <c r="S88" s="92">
        <f>Q88*R88</f>
        <v>0</v>
      </c>
      <c r="T88" s="37"/>
      <c r="U88" s="37"/>
      <c r="V88" s="37"/>
      <c r="W88" s="37"/>
      <c r="X88" s="37"/>
      <c r="Y88" s="37"/>
      <c r="Z88" s="37"/>
      <c r="AA88" s="37"/>
      <c r="AB88" s="37"/>
      <c r="AC88" s="37"/>
    </row>
    <row r="89" spans="1:29" s="36" customFormat="1" ht="18" customHeight="1" x14ac:dyDescent="0.25">
      <c r="A89" s="38"/>
      <c r="B89" s="39">
        <v>17</v>
      </c>
      <c r="C89" s="31" t="s">
        <v>83</v>
      </c>
      <c r="D89" s="32" t="s">
        <v>84</v>
      </c>
      <c r="E89" s="94">
        <v>10</v>
      </c>
      <c r="F89" s="33" t="s">
        <v>20</v>
      </c>
      <c r="G89" s="87">
        <v>61.864406779661017</v>
      </c>
      <c r="H89" s="34">
        <v>20</v>
      </c>
      <c r="I89" s="41">
        <f t="shared" si="33"/>
        <v>1237.2881355932204</v>
      </c>
      <c r="J89" s="37"/>
      <c r="K89" s="39">
        <f t="shared" si="34"/>
        <v>17</v>
      </c>
      <c r="L89" s="31" t="s">
        <v>83</v>
      </c>
      <c r="M89" s="32" t="s">
        <v>84</v>
      </c>
      <c r="N89" s="42"/>
      <c r="O89" s="33" t="s">
        <v>20</v>
      </c>
      <c r="P89" s="43">
        <f t="shared" ref="P89:P91" si="41">G89</f>
        <v>61.864406779661017</v>
      </c>
      <c r="Q89" s="40"/>
      <c r="R89" s="34">
        <v>20</v>
      </c>
      <c r="S89" s="92">
        <f t="shared" ref="S89:S91" si="42">Q89*R89</f>
        <v>0</v>
      </c>
      <c r="T89" s="37"/>
      <c r="U89" s="37"/>
      <c r="V89" s="37"/>
      <c r="W89" s="37"/>
      <c r="X89" s="37"/>
      <c r="Y89" s="37"/>
      <c r="Z89" s="37"/>
      <c r="AA89" s="37"/>
      <c r="AB89" s="37"/>
      <c r="AC89" s="37"/>
    </row>
    <row r="90" spans="1:29" s="36" customFormat="1" ht="18" customHeight="1" x14ac:dyDescent="0.25">
      <c r="A90" s="38"/>
      <c r="B90" s="39">
        <v>18</v>
      </c>
      <c r="C90" s="31" t="s">
        <v>68</v>
      </c>
      <c r="D90" s="32" t="s">
        <v>69</v>
      </c>
      <c r="E90" s="94">
        <v>10</v>
      </c>
      <c r="F90" s="33" t="s">
        <v>20</v>
      </c>
      <c r="G90" s="87">
        <v>131.4406779661017</v>
      </c>
      <c r="H90" s="83">
        <v>10</v>
      </c>
      <c r="I90" s="41">
        <f t="shared" si="33"/>
        <v>1314.406779661017</v>
      </c>
      <c r="J90" s="37"/>
      <c r="K90" s="39">
        <f t="shared" si="34"/>
        <v>18</v>
      </c>
      <c r="L90" s="31" t="s">
        <v>68</v>
      </c>
      <c r="M90" s="32" t="s">
        <v>69</v>
      </c>
      <c r="N90" s="42"/>
      <c r="O90" s="33" t="s">
        <v>20</v>
      </c>
      <c r="P90" s="43">
        <f t="shared" si="41"/>
        <v>131.4406779661017</v>
      </c>
      <c r="Q90" s="40"/>
      <c r="R90" s="83">
        <v>10</v>
      </c>
      <c r="S90" s="92">
        <f t="shared" si="42"/>
        <v>0</v>
      </c>
      <c r="T90" s="37"/>
      <c r="U90" s="37"/>
      <c r="V90" s="37"/>
      <c r="W90" s="37"/>
      <c r="X90" s="37"/>
      <c r="Y90" s="37"/>
      <c r="Z90" s="37"/>
      <c r="AA90" s="37"/>
      <c r="AB90" s="37"/>
      <c r="AC90" s="37"/>
    </row>
    <row r="91" spans="1:29" s="36" customFormat="1" ht="18" customHeight="1" x14ac:dyDescent="0.25">
      <c r="A91" s="38"/>
      <c r="B91" s="39">
        <v>19</v>
      </c>
      <c r="C91" s="31" t="s">
        <v>39</v>
      </c>
      <c r="D91" s="32" t="s">
        <v>54</v>
      </c>
      <c r="E91" s="94">
        <v>20</v>
      </c>
      <c r="F91" s="33" t="s">
        <v>20</v>
      </c>
      <c r="G91" s="87">
        <v>135.41525423728814</v>
      </c>
      <c r="H91" s="34">
        <v>20</v>
      </c>
      <c r="I91" s="41">
        <f t="shared" si="33"/>
        <v>2708.3050847457625</v>
      </c>
      <c r="J91" s="37"/>
      <c r="K91" s="39">
        <f t="shared" si="34"/>
        <v>19</v>
      </c>
      <c r="L91" s="31" t="s">
        <v>39</v>
      </c>
      <c r="M91" s="32" t="s">
        <v>54</v>
      </c>
      <c r="N91" s="42"/>
      <c r="O91" s="33" t="s">
        <v>20</v>
      </c>
      <c r="P91" s="43">
        <f t="shared" si="41"/>
        <v>135.41525423728814</v>
      </c>
      <c r="Q91" s="40"/>
      <c r="R91" s="34">
        <v>20</v>
      </c>
      <c r="S91" s="92">
        <f t="shared" si="42"/>
        <v>0</v>
      </c>
      <c r="T91" s="37"/>
      <c r="U91" s="37"/>
      <c r="V91" s="37"/>
      <c r="W91" s="37"/>
      <c r="X91" s="37"/>
      <c r="Y91" s="37"/>
      <c r="Z91" s="37"/>
      <c r="AA91" s="37"/>
      <c r="AB91" s="37"/>
      <c r="AC91" s="37"/>
    </row>
    <row r="92" spans="1:29" s="36" customFormat="1" ht="18" customHeight="1" x14ac:dyDescent="0.25">
      <c r="A92" s="38"/>
      <c r="B92" s="39">
        <v>20</v>
      </c>
      <c r="C92" s="31" t="s">
        <v>40</v>
      </c>
      <c r="D92" s="32" t="s">
        <v>55</v>
      </c>
      <c r="E92" s="94">
        <v>30</v>
      </c>
      <c r="F92" s="33" t="s">
        <v>20</v>
      </c>
      <c r="G92" s="87">
        <v>67.822033898305079</v>
      </c>
      <c r="H92" s="35">
        <v>320</v>
      </c>
      <c r="I92" s="41">
        <f t="shared" si="33"/>
        <v>21703.050847457627</v>
      </c>
      <c r="J92" s="37"/>
      <c r="K92" s="39">
        <f t="shared" si="34"/>
        <v>20</v>
      </c>
      <c r="L92" s="31" t="s">
        <v>40</v>
      </c>
      <c r="M92" s="32" t="s">
        <v>55</v>
      </c>
      <c r="N92" s="42"/>
      <c r="O92" s="33" t="s">
        <v>20</v>
      </c>
      <c r="P92" s="43">
        <f>G92</f>
        <v>67.822033898305079</v>
      </c>
      <c r="Q92" s="40"/>
      <c r="R92" s="35">
        <v>320</v>
      </c>
      <c r="S92" s="92">
        <f>Q92*R92</f>
        <v>0</v>
      </c>
      <c r="T92" s="37"/>
      <c r="U92" s="37"/>
      <c r="V92" s="37"/>
      <c r="W92" s="37"/>
      <c r="X92" s="37"/>
      <c r="Y92" s="37"/>
      <c r="Z92" s="37"/>
      <c r="AA92" s="37"/>
      <c r="AB92" s="37"/>
      <c r="AC92" s="37"/>
    </row>
    <row r="93" spans="1:29" s="36" customFormat="1" ht="30" x14ac:dyDescent="0.25">
      <c r="A93" s="38"/>
      <c r="B93" s="39">
        <v>21</v>
      </c>
      <c r="C93" s="31" t="s">
        <v>89</v>
      </c>
      <c r="D93" s="32" t="s">
        <v>90</v>
      </c>
      <c r="E93" s="94">
        <v>0.5</v>
      </c>
      <c r="F93" s="33" t="s">
        <v>18</v>
      </c>
      <c r="G93" s="87">
        <v>118.0084745762712</v>
      </c>
      <c r="H93" s="35">
        <v>5</v>
      </c>
      <c r="I93" s="41">
        <f t="shared" si="33"/>
        <v>590.04237288135596</v>
      </c>
      <c r="J93" s="37"/>
      <c r="K93" s="39">
        <f t="shared" si="34"/>
        <v>21</v>
      </c>
      <c r="L93" s="31" t="s">
        <v>89</v>
      </c>
      <c r="M93" s="32" t="s">
        <v>90</v>
      </c>
      <c r="N93" s="42"/>
      <c r="O93" s="33" t="s">
        <v>18</v>
      </c>
      <c r="P93" s="43">
        <f t="shared" ref="P93" si="43">G93</f>
        <v>118.0084745762712</v>
      </c>
      <c r="Q93" s="40"/>
      <c r="R93" s="35">
        <v>5</v>
      </c>
      <c r="S93" s="92">
        <f t="shared" ref="S93" si="44">Q93*R93</f>
        <v>0</v>
      </c>
      <c r="T93" s="37"/>
      <c r="U93" s="37"/>
      <c r="V93" s="37"/>
      <c r="W93" s="37"/>
      <c r="X93" s="37"/>
      <c r="Y93" s="37"/>
      <c r="Z93" s="37"/>
      <c r="AA93" s="37"/>
      <c r="AB93" s="37"/>
      <c r="AC93" s="37"/>
    </row>
    <row r="94" spans="1:29" s="50" customFormat="1" ht="15.75" thickBot="1" x14ac:dyDescent="0.3">
      <c r="A94" s="45"/>
      <c r="B94" s="90"/>
      <c r="C94" s="74" t="s">
        <v>19</v>
      </c>
      <c r="D94" s="75"/>
      <c r="E94" s="76"/>
      <c r="F94" s="77"/>
      <c r="G94" s="78"/>
      <c r="H94" s="79"/>
      <c r="I94" s="49">
        <f>SUM(I73:I93)</f>
        <v>224750.97219495216</v>
      </c>
      <c r="J94" s="17"/>
      <c r="K94" s="90"/>
      <c r="L94" s="80" t="str">
        <f t="shared" ref="L94" si="45">C94</f>
        <v>ИТОГО:</v>
      </c>
      <c r="M94" s="75"/>
      <c r="N94" s="56"/>
      <c r="O94" s="77"/>
      <c r="P94" s="16"/>
      <c r="Q94" s="48"/>
      <c r="R94" s="57"/>
      <c r="S94" s="49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29" s="60" customFormat="1" ht="21" customHeight="1" thickBot="1" x14ac:dyDescent="0.3">
      <c r="A95" s="58"/>
      <c r="B95" s="122" t="s">
        <v>7</v>
      </c>
      <c r="C95" s="123"/>
      <c r="D95" s="123"/>
      <c r="E95" s="123"/>
      <c r="F95" s="123"/>
      <c r="G95" s="123"/>
      <c r="H95" s="124"/>
      <c r="I95" s="91">
        <v>1043595</v>
      </c>
      <c r="J95" s="59"/>
      <c r="K95" s="125" t="s">
        <v>7</v>
      </c>
      <c r="L95" s="126"/>
      <c r="M95" s="126"/>
      <c r="N95" s="126"/>
      <c r="O95" s="126"/>
      <c r="P95" s="126"/>
      <c r="Q95" s="126"/>
      <c r="R95" s="127"/>
      <c r="S95" s="99">
        <f>SUM(S11:S94)</f>
        <v>0</v>
      </c>
      <c r="T95" s="59"/>
      <c r="U95" s="59"/>
      <c r="V95" s="59"/>
      <c r="W95" s="59"/>
      <c r="X95" s="59"/>
      <c r="Y95" s="59"/>
      <c r="Z95" s="59"/>
      <c r="AA95" s="59"/>
      <c r="AB95" s="59"/>
      <c r="AC95" s="59"/>
    </row>
    <row r="96" spans="1:29" s="64" customFormat="1" ht="15" customHeight="1" x14ac:dyDescent="0.25">
      <c r="A96" s="61"/>
      <c r="B96" s="128" t="s">
        <v>17</v>
      </c>
      <c r="C96" s="129"/>
      <c r="D96" s="129"/>
      <c r="E96" s="129"/>
      <c r="F96" s="129"/>
      <c r="G96" s="129"/>
      <c r="H96" s="89">
        <v>0.2</v>
      </c>
      <c r="I96" s="62">
        <f>I95*H96</f>
        <v>208719</v>
      </c>
      <c r="J96" s="63"/>
      <c r="K96" s="128" t="s">
        <v>17</v>
      </c>
      <c r="L96" s="129"/>
      <c r="M96" s="129"/>
      <c r="N96" s="129"/>
      <c r="O96" s="129"/>
      <c r="P96" s="129"/>
      <c r="Q96" s="129"/>
      <c r="R96" s="89">
        <v>0.2</v>
      </c>
      <c r="S96" s="62">
        <f>S95*R96</f>
        <v>0</v>
      </c>
      <c r="T96" s="63"/>
      <c r="U96" s="63"/>
      <c r="V96" s="63"/>
      <c r="W96" s="63"/>
      <c r="X96" s="63"/>
      <c r="Y96" s="63"/>
      <c r="Z96" s="63"/>
      <c r="AA96" s="63"/>
      <c r="AB96" s="63"/>
      <c r="AC96" s="63"/>
    </row>
    <row r="97" spans="1:29" s="64" customFormat="1" ht="15.75" customHeight="1" thickBot="1" x14ac:dyDescent="0.3">
      <c r="A97" s="61"/>
      <c r="B97" s="130" t="s">
        <v>8</v>
      </c>
      <c r="C97" s="131"/>
      <c r="D97" s="131"/>
      <c r="E97" s="131"/>
      <c r="F97" s="131"/>
      <c r="G97" s="131"/>
      <c r="H97" s="132"/>
      <c r="I97" s="65">
        <f>I95+I96</f>
        <v>1252314</v>
      </c>
      <c r="J97" s="63"/>
      <c r="K97" s="130" t="s">
        <v>8</v>
      </c>
      <c r="L97" s="131"/>
      <c r="M97" s="131"/>
      <c r="N97" s="131"/>
      <c r="O97" s="131"/>
      <c r="P97" s="131"/>
      <c r="Q97" s="131"/>
      <c r="R97" s="132"/>
      <c r="S97" s="65">
        <f>S95+S96</f>
        <v>0</v>
      </c>
      <c r="T97" s="63"/>
      <c r="U97" s="63"/>
      <c r="V97" s="63"/>
      <c r="W97" s="63"/>
      <c r="X97" s="63"/>
      <c r="Y97" s="63"/>
      <c r="Z97" s="63"/>
      <c r="AA97" s="63"/>
      <c r="AB97" s="63"/>
      <c r="AC97" s="63"/>
    </row>
    <row r="98" spans="1:29" s="11" customFormat="1" ht="15.75" customHeight="1" x14ac:dyDescent="0.25">
      <c r="A98" s="5"/>
      <c r="B98" s="6"/>
      <c r="C98" s="29"/>
      <c r="D98" s="6"/>
      <c r="E98" s="6"/>
      <c r="F98" s="95"/>
      <c r="G98" s="6"/>
      <c r="H98" s="26"/>
      <c r="I98" s="7"/>
      <c r="J98" s="8"/>
      <c r="K98" s="9"/>
      <c r="L98" s="9"/>
      <c r="M98" s="9"/>
      <c r="N98" s="9"/>
      <c r="O98" s="97"/>
      <c r="P98" s="9"/>
      <c r="Q98" s="9"/>
      <c r="R98" s="13"/>
      <c r="S98" s="10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x14ac:dyDescent="0.25">
      <c r="AC99" s="1"/>
    </row>
  </sheetData>
  <mergeCells count="19">
    <mergeCell ref="B95:H95"/>
    <mergeCell ref="K95:R95"/>
    <mergeCell ref="B96:G96"/>
    <mergeCell ref="K96:Q96"/>
    <mergeCell ref="B97:H97"/>
    <mergeCell ref="K97:R97"/>
    <mergeCell ref="B10:I10"/>
    <mergeCell ref="K10:R10"/>
    <mergeCell ref="B48:I48"/>
    <mergeCell ref="K48:S48"/>
    <mergeCell ref="B72:I72"/>
    <mergeCell ref="K72:S72"/>
    <mergeCell ref="C9:I9"/>
    <mergeCell ref="K9:S9"/>
    <mergeCell ref="B1:S1"/>
    <mergeCell ref="B3:G3"/>
    <mergeCell ref="B4:I4"/>
    <mergeCell ref="B7:I7"/>
    <mergeCell ref="K7:S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ХЭС-СЭС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2018-12-14T02:40:55Z</dcterms:modified>
</cp:coreProperties>
</file>