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G45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9" i="1"/>
  <c r="G44" i="1" l="1"/>
  <c r="G46" i="1" s="1"/>
  <c r="I9" i="1" l="1"/>
  <c r="M9" i="1"/>
  <c r="O9" i="1"/>
  <c r="P9" i="1" s="1"/>
  <c r="L9" i="1"/>
  <c r="J9" i="1"/>
  <c r="P44" i="1" l="1"/>
  <c r="P45" i="1" l="1"/>
  <c r="P46" i="1" s="1"/>
</calcChain>
</file>

<file path=xl/sharedStrings.xml><?xml version="1.0" encoding="utf-8"?>
<sst xmlns="http://schemas.openxmlformats.org/spreadsheetml/2006/main" count="98" uniqueCount="59">
  <si>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</si>
  <si>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</si>
  <si>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</si>
  <si>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</si>
  <si>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</si>
  <si>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</si>
  <si>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</si>
  <si>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</si>
  <si>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</si>
  <si>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</si>
  <si>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</si>
  <si>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</si>
  <si>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</si>
  <si>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</si>
  <si>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</si>
  <si>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</si>
  <si>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</si>
  <si>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</si>
  <si>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</si>
  <si>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</si>
  <si>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</si>
  <si>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Белизна фасовка 0,9-1л, пластиковая тара ГОСТ Р 51696-2000</t>
  </si>
  <si>
    <t>Бумага туалетная рулон со втулкой ГОСТ Р 52354-2005</t>
  </si>
  <si>
    <t>Бумага туалетная рулон без втулки ГОСТ Р 52354-2005</t>
  </si>
  <si>
    <t>Губка для мытья посуды поролоновая, размер от 6*9*3см, упаковка 10 шт.</t>
  </si>
  <si>
    <t>Губка для мытья посуды металлическая, упаковка 2-3шт</t>
  </si>
  <si>
    <t>Губка для уборки поролоновая с абразивной поверхностью, размер от 7*14*4 см</t>
  </si>
  <si>
    <t>Очищающее средство для унитаза Стикер, упаковка 3шт, ГОСТ Р 51696-2000</t>
  </si>
  <si>
    <t>Дихлофос аэрозоль 200 мл, ГОСТ Р 51696-2000</t>
  </si>
  <si>
    <t>Универсальный чистящий гель 1л. Доместос(аналог)  ГОСТ Р 51696-2000</t>
  </si>
  <si>
    <t>Жидкость моющая д/мытья стекол с распылителем, 750мл ГОСТ Р 51696-2000</t>
  </si>
  <si>
    <t>Мешки для мусора, 120л упаковка 10шт, плотные (от 40 мкм)</t>
  </si>
  <si>
    <t>Мешки для мусора, 160л упаковка 10шт, плотные (от 50 мкм)</t>
  </si>
  <si>
    <t>Мешки для мусора, 30л упаковка 20шт, плотные (от 12 мкм)</t>
  </si>
  <si>
    <t>Мешки для мусора 60л упаковка  20шт плотные (от 30 мкм)</t>
  </si>
  <si>
    <t>Гель для мытья посуды 1л. ГОСТ Р 51696-2000</t>
  </si>
  <si>
    <t>Мыло жидкое фасовка 5 л ГОСТ 28546-2002</t>
  </si>
  <si>
    <t>Мыло жидкое фасовка 1л ГОСТ 28546-2002</t>
  </si>
  <si>
    <t>Мыло туалетное 100гр ГОСТ 28546-2002</t>
  </si>
  <si>
    <t>Мыло хозяйственное 200гр  ГОСТ Р 51696-2000</t>
  </si>
  <si>
    <t>Ополаскиватель д/белья 1л  ГОСТ Р 51696-2000</t>
  </si>
  <si>
    <t>Освежитель воздуха аэрозоль 300 мм, ГОСТ Р 51696-2000</t>
  </si>
  <si>
    <t>Отбеливатель порошок 1кг ГОСТ Р 51696-2000</t>
  </si>
  <si>
    <t>Очиститель универсальный Profoam 600 мл ГОСТ Р 51696-2000</t>
  </si>
  <si>
    <t>Перчатки виниловые ГОСТ 12.4.252-2013 упаковка 100 шт для работы с пищевыми продуктами</t>
  </si>
  <si>
    <t>Полотенце бумажное 2-х слойное ГОСТ Р 52354-2005</t>
  </si>
  <si>
    <t>Порошок для уборки 400гр ГОСТ Р 51696-2000</t>
  </si>
  <si>
    <t>Порошок стиральный ручная стирка,  ГОСТ Р 51696-2000</t>
  </si>
  <si>
    <t>Порошок стиральный автомат ГОСТ Р 51696-2000</t>
  </si>
  <si>
    <t>Порошок чистящий 400гр ГОСТ Р 51696-2000</t>
  </si>
  <si>
    <t>Салфетки бумажные(100 шт.) ГОСТ Р 52354-2005</t>
  </si>
  <si>
    <t>Салфетка для уборки 30*30 см вискоза, полиэстер ГОСТ 29298-2005</t>
  </si>
  <si>
    <t>Салфетка для уборки 30*30 микрофибра ГОСТ 29298-2005</t>
  </si>
  <si>
    <t>Спрей чистящий.  (Жироудалитель) 500мл.ГОСТ Р 51696-2000</t>
  </si>
  <si>
    <t>Гель для сантехники от ржавчины 750 мл ГОСТ Р 51696-2000</t>
  </si>
  <si>
    <t>Средство для мытья пола 1 л. (жидкое) ГОСТ Р 51696-2000</t>
  </si>
  <si>
    <t>шт</t>
  </si>
  <si>
    <t>упак</t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</si>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</sst>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1" fillId="2" borderId="27" xfId="0" applyNumberFormat="1" applyFont="1" applyFill="1" applyBorder="1" applyAlignment="1">
      <alignment horizontal="left" vertical="center" wrapText="1"/>
    </xf>
    <xf numFmtId="0" fontId="11" fillId="2" borderId="27" xfId="0" applyFont="1" applyFill="1" applyBorder="1" applyAlignment="1">
      <alignment horizontal="left" vertical="center" wrapText="1"/>
    </xf>
    <xf numFmtId="0" fontId="11" fillId="2" borderId="27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7.4257812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7" t="s">
        <v>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1" t="s">
        <v>12</v>
      </c>
      <c r="C3" s="32"/>
      <c r="D3" s="32"/>
      <c r="E3" s="38"/>
      <c r="F3" s="23">
        <v>1775525.42</v>
      </c>
      <c r="G3" s="24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2" t="s">
        <v>14</v>
      </c>
      <c r="C4" s="42"/>
      <c r="D4" s="42"/>
      <c r="E4" s="42"/>
      <c r="F4" s="42"/>
      <c r="G4" s="4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3" t="s">
        <v>13</v>
      </c>
      <c r="C7" s="38"/>
      <c r="D7" s="44"/>
      <c r="E7" s="44"/>
      <c r="F7" s="45"/>
      <c r="G7" s="46"/>
      <c r="H7" s="5"/>
      <c r="I7" s="31" t="s">
        <v>4</v>
      </c>
      <c r="J7" s="32"/>
      <c r="K7" s="32"/>
      <c r="L7" s="32"/>
      <c r="M7" s="32"/>
      <c r="N7" s="32"/>
      <c r="O7" s="32"/>
      <c r="P7" s="33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47.25" x14ac:dyDescent="0.25">
      <c r="A9" s="6"/>
      <c r="B9" s="11">
        <v>1</v>
      </c>
      <c r="C9" s="27" t="s">
        <v>21</v>
      </c>
      <c r="D9" s="29" t="s">
        <v>56</v>
      </c>
      <c r="E9" s="12">
        <v>21.35593220338983</v>
      </c>
      <c r="F9" s="13">
        <v>1</v>
      </c>
      <c r="G9" s="22">
        <f>E9*F9</f>
        <v>21.35593220338983</v>
      </c>
      <c r="H9" s="1"/>
      <c r="I9" s="18">
        <f>B9</f>
        <v>1</v>
      </c>
      <c r="J9" s="19" t="str">
        <f>C9</f>
        <v>Белизна фасовка 0,9-1л, пластиковая тара ГОСТ Р 51696-2000</v>
      </c>
      <c r="K9" s="14"/>
      <c r="L9" s="20" t="str">
        <f>D9</f>
        <v>шт</v>
      </c>
      <c r="M9" s="25">
        <f>E9</f>
        <v>21.35593220338983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47.25" x14ac:dyDescent="0.25">
      <c r="A10" s="6"/>
      <c r="B10" s="11">
        <v>2</v>
      </c>
      <c r="C10" s="27" t="s">
        <v>22</v>
      </c>
      <c r="D10" s="29" t="s">
        <v>56</v>
      </c>
      <c r="E10" s="12">
        <v>13.288135593220339</v>
      </c>
      <c r="F10" s="13">
        <v>1</v>
      </c>
      <c r="G10" s="22">
        <f t="shared" ref="G10:G43" si="0">E10*F10</f>
        <v>13.288135593220339</v>
      </c>
      <c r="H10" s="1"/>
      <c r="I10" s="18">
        <f t="shared" ref="I10:I43" si="1">B10</f>
        <v>2</v>
      </c>
      <c r="J10" s="19" t="str">
        <f t="shared" ref="J10:J43" si="2">C10</f>
        <v>Бумага туалетная рулон со втулкой ГОСТ Р 52354-2005</v>
      </c>
      <c r="K10" s="14"/>
      <c r="L10" s="20" t="str">
        <f t="shared" ref="L10:L43" si="3">D10</f>
        <v>шт</v>
      </c>
      <c r="M10" s="25">
        <f t="shared" ref="M10:M43" si="4">E10</f>
        <v>13.288135593220339</v>
      </c>
      <c r="N10" s="12"/>
      <c r="O10" s="20">
        <f t="shared" ref="O10:O43" si="5">F10</f>
        <v>1</v>
      </c>
      <c r="P10" s="21">
        <f t="shared" ref="P10:P43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7.25" x14ac:dyDescent="0.25">
      <c r="A11" s="6"/>
      <c r="B11" s="11">
        <v>3</v>
      </c>
      <c r="C11" s="27" t="s">
        <v>23</v>
      </c>
      <c r="D11" s="29" t="s">
        <v>56</v>
      </c>
      <c r="E11" s="12">
        <v>11.516949152542374</v>
      </c>
      <c r="F11" s="13">
        <v>1</v>
      </c>
      <c r="G11" s="22">
        <f t="shared" si="0"/>
        <v>11.516949152542374</v>
      </c>
      <c r="H11" s="1"/>
      <c r="I11" s="18">
        <f t="shared" si="1"/>
        <v>3</v>
      </c>
      <c r="J11" s="19" t="str">
        <f t="shared" si="2"/>
        <v>Бумага туалетная рулон без втулки ГОСТ Р 52354-2005</v>
      </c>
      <c r="K11" s="14"/>
      <c r="L11" s="20" t="str">
        <f t="shared" si="3"/>
        <v>шт</v>
      </c>
      <c r="M11" s="25">
        <f t="shared" si="4"/>
        <v>11.516949152542374</v>
      </c>
      <c r="N11" s="12"/>
      <c r="O11" s="20">
        <f t="shared" si="5"/>
        <v>1</v>
      </c>
      <c r="P11" s="21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7.25" x14ac:dyDescent="0.25">
      <c r="A12" s="6"/>
      <c r="B12" s="11">
        <v>4</v>
      </c>
      <c r="C12" s="27" t="s">
        <v>24</v>
      </c>
      <c r="D12" s="29" t="s">
        <v>57</v>
      </c>
      <c r="E12" s="12">
        <v>31</v>
      </c>
      <c r="F12" s="13">
        <v>1</v>
      </c>
      <c r="G12" s="22">
        <f t="shared" si="0"/>
        <v>31</v>
      </c>
      <c r="H12" s="1"/>
      <c r="I12" s="18">
        <f t="shared" si="1"/>
        <v>4</v>
      </c>
      <c r="J12" s="19" t="str">
        <f t="shared" si="2"/>
        <v>Губка для мытья посуды поролоновая, размер от 6*9*3см, упаковка 10 шт.</v>
      </c>
      <c r="K12" s="14"/>
      <c r="L12" s="20" t="str">
        <f t="shared" si="3"/>
        <v>упак</v>
      </c>
      <c r="M12" s="25">
        <f t="shared" si="4"/>
        <v>31</v>
      </c>
      <c r="N12" s="12"/>
      <c r="O12" s="20">
        <f t="shared" si="5"/>
        <v>1</v>
      </c>
      <c r="P12" s="21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7.25" x14ac:dyDescent="0.25">
      <c r="A13" s="6"/>
      <c r="B13" s="11">
        <v>5</v>
      </c>
      <c r="C13" s="27" t="s">
        <v>25</v>
      </c>
      <c r="D13" s="29" t="s">
        <v>57</v>
      </c>
      <c r="E13" s="12">
        <v>26.415254237288138</v>
      </c>
      <c r="F13" s="13">
        <v>1</v>
      </c>
      <c r="G13" s="22">
        <f t="shared" si="0"/>
        <v>26.415254237288138</v>
      </c>
      <c r="H13" s="1"/>
      <c r="I13" s="18">
        <f t="shared" si="1"/>
        <v>5</v>
      </c>
      <c r="J13" s="19" t="str">
        <f t="shared" si="2"/>
        <v>Губка для мытья посуды металлическая, упаковка 2-3шт</v>
      </c>
      <c r="K13" s="14"/>
      <c r="L13" s="20" t="str">
        <f t="shared" si="3"/>
        <v>упак</v>
      </c>
      <c r="M13" s="25">
        <f t="shared" si="4"/>
        <v>26.415254237288138</v>
      </c>
      <c r="N13" s="12"/>
      <c r="O13" s="20">
        <f t="shared" si="5"/>
        <v>1</v>
      </c>
      <c r="P13" s="21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8.75" x14ac:dyDescent="0.25">
      <c r="A14" s="6"/>
      <c r="B14" s="11">
        <v>6</v>
      </c>
      <c r="C14" s="27" t="s">
        <v>26</v>
      </c>
      <c r="D14" s="29" t="s">
        <v>56</v>
      </c>
      <c r="E14" s="12">
        <v>39.559322033898304</v>
      </c>
      <c r="F14" s="13">
        <v>1</v>
      </c>
      <c r="G14" s="22">
        <f t="shared" si="0"/>
        <v>39.559322033898304</v>
      </c>
      <c r="H14" s="1"/>
      <c r="I14" s="18">
        <f t="shared" si="1"/>
        <v>6</v>
      </c>
      <c r="J14" s="19" t="str">
        <f t="shared" si="2"/>
        <v>Губка для уборки поролоновая с абразивной поверхностью, размер от 7*14*4 см</v>
      </c>
      <c r="K14" s="14"/>
      <c r="L14" s="20" t="str">
        <f t="shared" si="3"/>
        <v>шт</v>
      </c>
      <c r="M14" s="25">
        <f t="shared" si="4"/>
        <v>39.559322033898304</v>
      </c>
      <c r="N14" s="12"/>
      <c r="O14" s="20">
        <f t="shared" si="5"/>
        <v>1</v>
      </c>
      <c r="P14" s="21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47.25" x14ac:dyDescent="0.25">
      <c r="A15" s="6"/>
      <c r="B15" s="11">
        <v>7</v>
      </c>
      <c r="C15" s="27" t="s">
        <v>27</v>
      </c>
      <c r="D15" s="29" t="s">
        <v>57</v>
      </c>
      <c r="E15" s="12">
        <v>55.118644067796616</v>
      </c>
      <c r="F15" s="13">
        <v>1</v>
      </c>
      <c r="G15" s="22">
        <f t="shared" si="0"/>
        <v>55.118644067796616</v>
      </c>
      <c r="H15" s="1"/>
      <c r="I15" s="18">
        <f t="shared" si="1"/>
        <v>7</v>
      </c>
      <c r="J15" s="19" t="str">
        <f t="shared" si="2"/>
        <v>Очищающее средство для унитаза Стикер, упаковка 3шт, ГОСТ Р 51696-2000</v>
      </c>
      <c r="K15" s="14"/>
      <c r="L15" s="20" t="str">
        <f t="shared" si="3"/>
        <v>упак</v>
      </c>
      <c r="M15" s="25">
        <f t="shared" si="4"/>
        <v>55.118644067796616</v>
      </c>
      <c r="N15" s="12"/>
      <c r="O15" s="20">
        <f t="shared" si="5"/>
        <v>1</v>
      </c>
      <c r="P15" s="21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1.5" x14ac:dyDescent="0.25">
      <c r="A16" s="6"/>
      <c r="B16" s="11">
        <v>8</v>
      </c>
      <c r="C16" s="27" t="s">
        <v>28</v>
      </c>
      <c r="D16" s="29" t="s">
        <v>56</v>
      </c>
      <c r="E16" s="12">
        <v>100.55084745762713</v>
      </c>
      <c r="F16" s="13">
        <v>1</v>
      </c>
      <c r="G16" s="22">
        <f t="shared" si="0"/>
        <v>100.55084745762713</v>
      </c>
      <c r="H16" s="1"/>
      <c r="I16" s="18">
        <f t="shared" si="1"/>
        <v>8</v>
      </c>
      <c r="J16" s="19" t="str">
        <f t="shared" si="2"/>
        <v>Дихлофос аэрозоль 200 мл, ГОСТ Р 51696-2000</v>
      </c>
      <c r="K16" s="14"/>
      <c r="L16" s="20" t="str">
        <f t="shared" si="3"/>
        <v>шт</v>
      </c>
      <c r="M16" s="25">
        <f t="shared" si="4"/>
        <v>100.55084745762713</v>
      </c>
      <c r="N16" s="12"/>
      <c r="O16" s="20">
        <f t="shared" si="5"/>
        <v>1</v>
      </c>
      <c r="P16" s="21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47.25" x14ac:dyDescent="0.25">
      <c r="A17" s="6"/>
      <c r="B17" s="11">
        <v>9</v>
      </c>
      <c r="C17" s="27" t="s">
        <v>29</v>
      </c>
      <c r="D17" s="29" t="s">
        <v>56</v>
      </c>
      <c r="E17" s="12">
        <v>147.83898305084745</v>
      </c>
      <c r="F17" s="13">
        <v>1</v>
      </c>
      <c r="G17" s="22">
        <f t="shared" si="0"/>
        <v>147.83898305084745</v>
      </c>
      <c r="H17" s="1"/>
      <c r="I17" s="18">
        <f t="shared" si="1"/>
        <v>9</v>
      </c>
      <c r="J17" s="19" t="str">
        <f t="shared" si="2"/>
        <v>Универсальный чистящий гель 1л. Доместос(аналог)  ГОСТ Р 51696-2000</v>
      </c>
      <c r="K17" s="14"/>
      <c r="L17" s="20" t="str">
        <f t="shared" si="3"/>
        <v>шт</v>
      </c>
      <c r="M17" s="25">
        <f t="shared" si="4"/>
        <v>147.83898305084745</v>
      </c>
      <c r="N17" s="12"/>
      <c r="O17" s="20">
        <f t="shared" si="5"/>
        <v>1</v>
      </c>
      <c r="P17" s="21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63" x14ac:dyDescent="0.25">
      <c r="A18" s="6"/>
      <c r="B18" s="11">
        <v>10</v>
      </c>
      <c r="C18" s="27" t="s">
        <v>30</v>
      </c>
      <c r="D18" s="29" t="s">
        <v>56</v>
      </c>
      <c r="E18" s="12">
        <v>68.788135593220346</v>
      </c>
      <c r="F18" s="13">
        <v>1</v>
      </c>
      <c r="G18" s="22">
        <f t="shared" si="0"/>
        <v>68.788135593220346</v>
      </c>
      <c r="H18" s="1"/>
      <c r="I18" s="18">
        <f t="shared" si="1"/>
        <v>10</v>
      </c>
      <c r="J18" s="19" t="str">
        <f t="shared" si="2"/>
        <v>Жидкость моющая д/мытья стекол с распылителем, 750мл ГОСТ Р 51696-2000</v>
      </c>
      <c r="K18" s="14"/>
      <c r="L18" s="20" t="str">
        <f t="shared" si="3"/>
        <v>шт</v>
      </c>
      <c r="M18" s="25">
        <f t="shared" si="4"/>
        <v>68.788135593220346</v>
      </c>
      <c r="N18" s="12"/>
      <c r="O18" s="20">
        <f t="shared" si="5"/>
        <v>1</v>
      </c>
      <c r="P18" s="21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47.25" x14ac:dyDescent="0.25">
      <c r="A19" s="6"/>
      <c r="B19" s="11">
        <v>11</v>
      </c>
      <c r="C19" s="27" t="s">
        <v>31</v>
      </c>
      <c r="D19" s="29" t="s">
        <v>57</v>
      </c>
      <c r="E19" s="12">
        <v>62.033898305084755</v>
      </c>
      <c r="F19" s="13">
        <v>1</v>
      </c>
      <c r="G19" s="22">
        <f t="shared" si="0"/>
        <v>62.033898305084755</v>
      </c>
      <c r="H19" s="1"/>
      <c r="I19" s="18">
        <f t="shared" si="1"/>
        <v>11</v>
      </c>
      <c r="J19" s="19" t="str">
        <f t="shared" si="2"/>
        <v>Мешки для мусора, 120л упаковка 10шт, плотные (от 40 мкм)</v>
      </c>
      <c r="K19" s="14"/>
      <c r="L19" s="20" t="str">
        <f t="shared" si="3"/>
        <v>упак</v>
      </c>
      <c r="M19" s="25">
        <f t="shared" si="4"/>
        <v>62.033898305084755</v>
      </c>
      <c r="N19" s="12"/>
      <c r="O19" s="20">
        <f t="shared" si="5"/>
        <v>1</v>
      </c>
      <c r="P19" s="21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47.25" x14ac:dyDescent="0.25">
      <c r="A20" s="6"/>
      <c r="B20" s="11">
        <v>12</v>
      </c>
      <c r="C20" s="27" t="s">
        <v>32</v>
      </c>
      <c r="D20" s="29" t="s">
        <v>57</v>
      </c>
      <c r="E20" s="12">
        <v>114.36440677966101</v>
      </c>
      <c r="F20" s="13">
        <v>1</v>
      </c>
      <c r="G20" s="22">
        <f t="shared" si="0"/>
        <v>114.36440677966101</v>
      </c>
      <c r="H20" s="1"/>
      <c r="I20" s="18">
        <f t="shared" si="1"/>
        <v>12</v>
      </c>
      <c r="J20" s="19" t="str">
        <f t="shared" si="2"/>
        <v>Мешки для мусора, 160л упаковка 10шт, плотные (от 50 мкм)</v>
      </c>
      <c r="K20" s="14"/>
      <c r="L20" s="20" t="str">
        <f t="shared" si="3"/>
        <v>упак</v>
      </c>
      <c r="M20" s="25">
        <f t="shared" si="4"/>
        <v>114.36440677966101</v>
      </c>
      <c r="N20" s="12"/>
      <c r="O20" s="20">
        <f t="shared" si="5"/>
        <v>1</v>
      </c>
      <c r="P20" s="21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47.25" x14ac:dyDescent="0.25">
      <c r="A21" s="6"/>
      <c r="B21" s="11">
        <v>13</v>
      </c>
      <c r="C21" s="27" t="s">
        <v>33</v>
      </c>
      <c r="D21" s="29" t="s">
        <v>57</v>
      </c>
      <c r="E21" s="12">
        <v>72.822033898305094</v>
      </c>
      <c r="F21" s="13">
        <v>1</v>
      </c>
      <c r="G21" s="22">
        <f t="shared" si="0"/>
        <v>72.822033898305094</v>
      </c>
      <c r="H21" s="1"/>
      <c r="I21" s="18">
        <f t="shared" si="1"/>
        <v>13</v>
      </c>
      <c r="J21" s="19" t="str">
        <f t="shared" si="2"/>
        <v>Мешки для мусора, 30л упаковка 20шт, плотные (от 12 мкм)</v>
      </c>
      <c r="K21" s="14"/>
      <c r="L21" s="20" t="str">
        <f t="shared" si="3"/>
        <v>упак</v>
      </c>
      <c r="M21" s="25">
        <f t="shared" si="4"/>
        <v>72.822033898305094</v>
      </c>
      <c r="N21" s="12"/>
      <c r="O21" s="20">
        <f t="shared" si="5"/>
        <v>1</v>
      </c>
      <c r="P21" s="21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47.25" x14ac:dyDescent="0.25">
      <c r="A22" s="6"/>
      <c r="B22" s="11">
        <v>14</v>
      </c>
      <c r="C22" s="27" t="s">
        <v>34</v>
      </c>
      <c r="D22" s="29" t="s">
        <v>57</v>
      </c>
      <c r="E22" s="12">
        <v>94.762711864406782</v>
      </c>
      <c r="F22" s="13">
        <v>1</v>
      </c>
      <c r="G22" s="22">
        <f t="shared" si="0"/>
        <v>94.762711864406782</v>
      </c>
      <c r="H22" s="1"/>
      <c r="I22" s="18">
        <f t="shared" si="1"/>
        <v>14</v>
      </c>
      <c r="J22" s="19" t="str">
        <f t="shared" si="2"/>
        <v>Мешки для мусора 60л упаковка  20шт плотные (от 30 мкм)</v>
      </c>
      <c r="K22" s="14"/>
      <c r="L22" s="20" t="str">
        <f t="shared" si="3"/>
        <v>упак</v>
      </c>
      <c r="M22" s="25">
        <f t="shared" si="4"/>
        <v>94.762711864406782</v>
      </c>
      <c r="N22" s="12"/>
      <c r="O22" s="20">
        <f t="shared" si="5"/>
        <v>1</v>
      </c>
      <c r="P22" s="21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1.5" x14ac:dyDescent="0.25">
      <c r="A23" s="6"/>
      <c r="B23" s="11">
        <v>15</v>
      </c>
      <c r="C23" s="27" t="s">
        <v>35</v>
      </c>
      <c r="D23" s="29" t="s">
        <v>56</v>
      </c>
      <c r="E23" s="12">
        <v>151.27118644067798</v>
      </c>
      <c r="F23" s="13">
        <v>1</v>
      </c>
      <c r="G23" s="22">
        <f t="shared" si="0"/>
        <v>151.27118644067798</v>
      </c>
      <c r="H23" s="1"/>
      <c r="I23" s="18">
        <f t="shared" si="1"/>
        <v>15</v>
      </c>
      <c r="J23" s="19" t="str">
        <f t="shared" si="2"/>
        <v>Гель для мытья посуды 1л. ГОСТ Р 51696-2000</v>
      </c>
      <c r="K23" s="14"/>
      <c r="L23" s="20" t="str">
        <f t="shared" si="3"/>
        <v>шт</v>
      </c>
      <c r="M23" s="25">
        <f t="shared" si="4"/>
        <v>151.27118644067798</v>
      </c>
      <c r="N23" s="12"/>
      <c r="O23" s="20">
        <f t="shared" si="5"/>
        <v>1</v>
      </c>
      <c r="P23" s="21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1.5" x14ac:dyDescent="0.25">
      <c r="A24" s="6"/>
      <c r="B24" s="11">
        <v>16</v>
      </c>
      <c r="C24" s="27" t="s">
        <v>36</v>
      </c>
      <c r="D24" s="29" t="s">
        <v>56</v>
      </c>
      <c r="E24" s="12">
        <v>135.59322033898306</v>
      </c>
      <c r="F24" s="13">
        <v>1</v>
      </c>
      <c r="G24" s="22">
        <f t="shared" si="0"/>
        <v>135.59322033898306</v>
      </c>
      <c r="H24" s="1"/>
      <c r="I24" s="18">
        <f t="shared" si="1"/>
        <v>16</v>
      </c>
      <c r="J24" s="19" t="str">
        <f t="shared" si="2"/>
        <v>Мыло жидкое фасовка 5 л ГОСТ 28546-2002</v>
      </c>
      <c r="K24" s="14"/>
      <c r="L24" s="20" t="str">
        <f t="shared" si="3"/>
        <v>шт</v>
      </c>
      <c r="M24" s="25">
        <f t="shared" si="4"/>
        <v>135.59322033898306</v>
      </c>
      <c r="N24" s="12"/>
      <c r="O24" s="20">
        <f t="shared" si="5"/>
        <v>1</v>
      </c>
      <c r="P24" s="21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1.5" x14ac:dyDescent="0.25">
      <c r="A25" s="6"/>
      <c r="B25" s="11">
        <v>17</v>
      </c>
      <c r="C25" s="27" t="s">
        <v>37</v>
      </c>
      <c r="D25" s="29" t="s">
        <v>56</v>
      </c>
      <c r="E25" s="12">
        <v>100.84745762711864</v>
      </c>
      <c r="F25" s="13">
        <v>1</v>
      </c>
      <c r="G25" s="22">
        <f t="shared" si="0"/>
        <v>100.84745762711864</v>
      </c>
      <c r="H25" s="1"/>
      <c r="I25" s="18">
        <f t="shared" si="1"/>
        <v>17</v>
      </c>
      <c r="J25" s="19" t="str">
        <f t="shared" si="2"/>
        <v>Мыло жидкое фасовка 1л ГОСТ 28546-2002</v>
      </c>
      <c r="K25" s="14"/>
      <c r="L25" s="20" t="str">
        <f t="shared" si="3"/>
        <v>шт</v>
      </c>
      <c r="M25" s="25">
        <f t="shared" si="4"/>
        <v>100.84745762711864</v>
      </c>
      <c r="N25" s="12"/>
      <c r="O25" s="20">
        <f t="shared" si="5"/>
        <v>1</v>
      </c>
      <c r="P25" s="21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1.5" x14ac:dyDescent="0.25">
      <c r="A26" s="6"/>
      <c r="B26" s="11">
        <v>18</v>
      </c>
      <c r="C26" s="27" t="s">
        <v>38</v>
      </c>
      <c r="D26" s="29" t="s">
        <v>56</v>
      </c>
      <c r="E26" s="12">
        <v>14.915254237288137</v>
      </c>
      <c r="F26" s="13">
        <v>1</v>
      </c>
      <c r="G26" s="22">
        <f t="shared" si="0"/>
        <v>14.915254237288137</v>
      </c>
      <c r="H26" s="1"/>
      <c r="I26" s="18">
        <f t="shared" si="1"/>
        <v>18</v>
      </c>
      <c r="J26" s="19" t="str">
        <f t="shared" si="2"/>
        <v>Мыло туалетное 100гр ГОСТ 28546-2002</v>
      </c>
      <c r="K26" s="14"/>
      <c r="L26" s="20" t="str">
        <f t="shared" si="3"/>
        <v>шт</v>
      </c>
      <c r="M26" s="25">
        <f t="shared" si="4"/>
        <v>14.915254237288137</v>
      </c>
      <c r="N26" s="12"/>
      <c r="O26" s="20">
        <f t="shared" si="5"/>
        <v>1</v>
      </c>
      <c r="P26" s="21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47.25" x14ac:dyDescent="0.25">
      <c r="A27" s="6"/>
      <c r="B27" s="11">
        <v>19</v>
      </c>
      <c r="C27" s="27" t="s">
        <v>39</v>
      </c>
      <c r="D27" s="29" t="s">
        <v>56</v>
      </c>
      <c r="E27" s="12">
        <v>21.33898305084746</v>
      </c>
      <c r="F27" s="13">
        <v>1</v>
      </c>
      <c r="G27" s="22">
        <f t="shared" si="0"/>
        <v>21.33898305084746</v>
      </c>
      <c r="H27" s="1"/>
      <c r="I27" s="18">
        <f t="shared" si="1"/>
        <v>19</v>
      </c>
      <c r="J27" s="19" t="str">
        <f t="shared" si="2"/>
        <v>Мыло хозяйственное 200гр  ГОСТ Р 51696-2000</v>
      </c>
      <c r="K27" s="14"/>
      <c r="L27" s="20" t="str">
        <f t="shared" si="3"/>
        <v>шт</v>
      </c>
      <c r="M27" s="25">
        <f t="shared" si="4"/>
        <v>21.33898305084746</v>
      </c>
      <c r="N27" s="12"/>
      <c r="O27" s="20">
        <f t="shared" si="5"/>
        <v>1</v>
      </c>
      <c r="P27" s="21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1.5" x14ac:dyDescent="0.25">
      <c r="A28" s="6"/>
      <c r="B28" s="11">
        <v>20</v>
      </c>
      <c r="C28" s="27" t="s">
        <v>40</v>
      </c>
      <c r="D28" s="29" t="s">
        <v>56</v>
      </c>
      <c r="E28" s="12">
        <v>81.694915254237301</v>
      </c>
      <c r="F28" s="13">
        <v>1</v>
      </c>
      <c r="G28" s="22">
        <f t="shared" si="0"/>
        <v>81.694915254237301</v>
      </c>
      <c r="H28" s="1"/>
      <c r="I28" s="18">
        <f t="shared" si="1"/>
        <v>20</v>
      </c>
      <c r="J28" s="19" t="str">
        <f t="shared" si="2"/>
        <v>Ополаскиватель д/белья 1л  ГОСТ Р 51696-2000</v>
      </c>
      <c r="K28" s="14"/>
      <c r="L28" s="20" t="str">
        <f t="shared" si="3"/>
        <v>шт</v>
      </c>
      <c r="M28" s="25">
        <f t="shared" si="4"/>
        <v>81.694915254237301</v>
      </c>
      <c r="N28" s="12"/>
      <c r="O28" s="20">
        <f t="shared" si="5"/>
        <v>1</v>
      </c>
      <c r="P28" s="21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47.25" x14ac:dyDescent="0.25">
      <c r="A29" s="6"/>
      <c r="B29" s="11">
        <v>21</v>
      </c>
      <c r="C29" s="27" t="s">
        <v>41</v>
      </c>
      <c r="D29" s="29" t="s">
        <v>56</v>
      </c>
      <c r="E29" s="12">
        <v>31.313559322033903</v>
      </c>
      <c r="F29" s="13">
        <v>1</v>
      </c>
      <c r="G29" s="22">
        <f t="shared" si="0"/>
        <v>31.313559322033903</v>
      </c>
      <c r="H29" s="1"/>
      <c r="I29" s="18">
        <f t="shared" si="1"/>
        <v>21</v>
      </c>
      <c r="J29" s="19" t="str">
        <f t="shared" si="2"/>
        <v>Освежитель воздуха аэрозоль 300 мм, ГОСТ Р 51696-2000</v>
      </c>
      <c r="K29" s="14"/>
      <c r="L29" s="20" t="str">
        <f t="shared" si="3"/>
        <v>шт</v>
      </c>
      <c r="M29" s="25">
        <f t="shared" si="4"/>
        <v>31.313559322033903</v>
      </c>
      <c r="N29" s="12"/>
      <c r="O29" s="20">
        <f t="shared" si="5"/>
        <v>1</v>
      </c>
      <c r="P29" s="21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1.5" x14ac:dyDescent="0.25">
      <c r="A30" s="6"/>
      <c r="B30" s="11">
        <v>22</v>
      </c>
      <c r="C30" s="27" t="s">
        <v>42</v>
      </c>
      <c r="D30" s="29" t="s">
        <v>58</v>
      </c>
      <c r="E30" s="12">
        <v>174.5169491525424</v>
      </c>
      <c r="F30" s="13">
        <v>1</v>
      </c>
      <c r="G30" s="22">
        <f t="shared" si="0"/>
        <v>174.5169491525424</v>
      </c>
      <c r="H30" s="1"/>
      <c r="I30" s="18">
        <f t="shared" si="1"/>
        <v>22</v>
      </c>
      <c r="J30" s="19" t="str">
        <f t="shared" si="2"/>
        <v>Отбеливатель порошок 1кг ГОСТ Р 51696-2000</v>
      </c>
      <c r="K30" s="14"/>
      <c r="L30" s="20" t="str">
        <f t="shared" si="3"/>
        <v>кг</v>
      </c>
      <c r="M30" s="25">
        <f t="shared" si="4"/>
        <v>174.5169491525424</v>
      </c>
      <c r="N30" s="12"/>
      <c r="O30" s="20">
        <f t="shared" si="5"/>
        <v>1</v>
      </c>
      <c r="P30" s="21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63" x14ac:dyDescent="0.25">
      <c r="A31" s="6"/>
      <c r="B31" s="11">
        <v>23</v>
      </c>
      <c r="C31" s="27" t="s">
        <v>43</v>
      </c>
      <c r="D31" s="29" t="s">
        <v>56</v>
      </c>
      <c r="E31" s="12">
        <v>160.16949152542375</v>
      </c>
      <c r="F31" s="13">
        <v>1</v>
      </c>
      <c r="G31" s="22">
        <f t="shared" si="0"/>
        <v>160.16949152542375</v>
      </c>
      <c r="H31" s="1"/>
      <c r="I31" s="18">
        <f t="shared" si="1"/>
        <v>23</v>
      </c>
      <c r="J31" s="19" t="str">
        <f t="shared" si="2"/>
        <v>Очиститель универсальный Profoam 600 мл ГОСТ Р 51696-2000</v>
      </c>
      <c r="K31" s="14"/>
      <c r="L31" s="20" t="str">
        <f t="shared" si="3"/>
        <v>шт</v>
      </c>
      <c r="M31" s="25">
        <f t="shared" si="4"/>
        <v>160.16949152542375</v>
      </c>
      <c r="N31" s="12"/>
      <c r="O31" s="20">
        <f t="shared" si="5"/>
        <v>1</v>
      </c>
      <c r="P31" s="21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78.75" x14ac:dyDescent="0.25">
      <c r="A32" s="6"/>
      <c r="B32" s="11">
        <v>24</v>
      </c>
      <c r="C32" s="27" t="s">
        <v>44</v>
      </c>
      <c r="D32" s="29" t="s">
        <v>57</v>
      </c>
      <c r="E32" s="12">
        <v>332.10169491525426</v>
      </c>
      <c r="F32" s="13">
        <v>1</v>
      </c>
      <c r="G32" s="22">
        <f t="shared" si="0"/>
        <v>332.10169491525426</v>
      </c>
      <c r="H32" s="1"/>
      <c r="I32" s="18">
        <f t="shared" si="1"/>
        <v>24</v>
      </c>
      <c r="J32" s="19" t="str">
        <f t="shared" si="2"/>
        <v>Перчатки виниловые ГОСТ 12.4.252-2013 упаковка 100 шт для работы с пищевыми продуктами</v>
      </c>
      <c r="K32" s="14"/>
      <c r="L32" s="20" t="str">
        <f t="shared" si="3"/>
        <v>упак</v>
      </c>
      <c r="M32" s="25">
        <f t="shared" si="4"/>
        <v>332.10169491525426</v>
      </c>
      <c r="N32" s="12"/>
      <c r="O32" s="20">
        <f t="shared" si="5"/>
        <v>1</v>
      </c>
      <c r="P32" s="21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47.25" x14ac:dyDescent="0.25">
      <c r="A33" s="6"/>
      <c r="B33" s="11">
        <v>25</v>
      </c>
      <c r="C33" s="27" t="s">
        <v>45</v>
      </c>
      <c r="D33" s="29" t="s">
        <v>56</v>
      </c>
      <c r="E33" s="12">
        <v>95.423728813559322</v>
      </c>
      <c r="F33" s="13">
        <v>1</v>
      </c>
      <c r="G33" s="22">
        <f t="shared" si="0"/>
        <v>95.423728813559322</v>
      </c>
      <c r="H33" s="1"/>
      <c r="I33" s="18">
        <f t="shared" si="1"/>
        <v>25</v>
      </c>
      <c r="J33" s="19" t="str">
        <f t="shared" si="2"/>
        <v>Полотенце бумажное 2-х слойное ГОСТ Р 52354-2005</v>
      </c>
      <c r="K33" s="14"/>
      <c r="L33" s="20" t="str">
        <f t="shared" si="3"/>
        <v>шт</v>
      </c>
      <c r="M33" s="25">
        <f t="shared" si="4"/>
        <v>95.423728813559322</v>
      </c>
      <c r="N33" s="12"/>
      <c r="O33" s="20">
        <f t="shared" si="5"/>
        <v>1</v>
      </c>
      <c r="P33" s="21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1.5" x14ac:dyDescent="0.25">
      <c r="A34" s="6"/>
      <c r="B34" s="11">
        <v>26</v>
      </c>
      <c r="C34" s="27" t="s">
        <v>46</v>
      </c>
      <c r="D34" s="29" t="s">
        <v>56</v>
      </c>
      <c r="E34" s="12">
        <v>44.491525423728817</v>
      </c>
      <c r="F34" s="13">
        <v>1</v>
      </c>
      <c r="G34" s="22">
        <f t="shared" si="0"/>
        <v>44.491525423728817</v>
      </c>
      <c r="H34" s="1"/>
      <c r="I34" s="18">
        <f t="shared" si="1"/>
        <v>26</v>
      </c>
      <c r="J34" s="19" t="str">
        <f t="shared" si="2"/>
        <v>Порошок для уборки 400гр ГОСТ Р 51696-2000</v>
      </c>
      <c r="K34" s="14"/>
      <c r="L34" s="20" t="str">
        <f t="shared" si="3"/>
        <v>шт</v>
      </c>
      <c r="M34" s="25">
        <f t="shared" si="4"/>
        <v>44.491525423728817</v>
      </c>
      <c r="N34" s="12"/>
      <c r="O34" s="20">
        <f t="shared" si="5"/>
        <v>1</v>
      </c>
      <c r="P34" s="21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47.25" x14ac:dyDescent="0.25">
      <c r="A35" s="6"/>
      <c r="B35" s="11">
        <v>27</v>
      </c>
      <c r="C35" s="27" t="s">
        <v>47</v>
      </c>
      <c r="D35" s="29" t="s">
        <v>58</v>
      </c>
      <c r="E35" s="12">
        <v>89.872881355932208</v>
      </c>
      <c r="F35" s="13">
        <v>1</v>
      </c>
      <c r="G35" s="22">
        <f t="shared" si="0"/>
        <v>89.872881355932208</v>
      </c>
      <c r="H35" s="1"/>
      <c r="I35" s="18">
        <f t="shared" si="1"/>
        <v>27</v>
      </c>
      <c r="J35" s="19" t="str">
        <f t="shared" si="2"/>
        <v>Порошок стиральный ручная стирка,  ГОСТ Р 51696-2000</v>
      </c>
      <c r="K35" s="14"/>
      <c r="L35" s="20" t="str">
        <f t="shared" si="3"/>
        <v>кг</v>
      </c>
      <c r="M35" s="25">
        <f t="shared" si="4"/>
        <v>89.872881355932208</v>
      </c>
      <c r="N35" s="12"/>
      <c r="O35" s="20">
        <f t="shared" si="5"/>
        <v>1</v>
      </c>
      <c r="P35" s="21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47.25" x14ac:dyDescent="0.25">
      <c r="A36" s="6"/>
      <c r="B36" s="11">
        <v>28</v>
      </c>
      <c r="C36" s="27" t="s">
        <v>48</v>
      </c>
      <c r="D36" s="29" t="s">
        <v>58</v>
      </c>
      <c r="E36" s="12">
        <v>94.322033898305094</v>
      </c>
      <c r="F36" s="13">
        <v>1</v>
      </c>
      <c r="G36" s="22">
        <f t="shared" si="0"/>
        <v>94.322033898305094</v>
      </c>
      <c r="H36" s="1"/>
      <c r="I36" s="18">
        <f t="shared" si="1"/>
        <v>28</v>
      </c>
      <c r="J36" s="19" t="str">
        <f t="shared" si="2"/>
        <v>Порошок стиральный автомат ГОСТ Р 51696-2000</v>
      </c>
      <c r="K36" s="14"/>
      <c r="L36" s="20" t="str">
        <f t="shared" si="3"/>
        <v>кг</v>
      </c>
      <c r="M36" s="25">
        <f t="shared" si="4"/>
        <v>94.322033898305094</v>
      </c>
      <c r="N36" s="12"/>
      <c r="O36" s="20">
        <f t="shared" si="5"/>
        <v>1</v>
      </c>
      <c r="P36" s="21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1.5" x14ac:dyDescent="0.25">
      <c r="A37" s="6"/>
      <c r="B37" s="11">
        <v>29</v>
      </c>
      <c r="C37" s="27" t="s">
        <v>49</v>
      </c>
      <c r="D37" s="29" t="s">
        <v>56</v>
      </c>
      <c r="E37" s="12">
        <v>70.474576271186436</v>
      </c>
      <c r="F37" s="13">
        <v>1</v>
      </c>
      <c r="G37" s="22">
        <f t="shared" si="0"/>
        <v>70.474576271186436</v>
      </c>
      <c r="H37" s="1"/>
      <c r="I37" s="18">
        <f t="shared" si="1"/>
        <v>29</v>
      </c>
      <c r="J37" s="19" t="str">
        <f t="shared" si="2"/>
        <v>Порошок чистящий 400гр ГОСТ Р 51696-2000</v>
      </c>
      <c r="K37" s="14"/>
      <c r="L37" s="20" t="str">
        <f t="shared" si="3"/>
        <v>шт</v>
      </c>
      <c r="M37" s="25">
        <f t="shared" si="4"/>
        <v>70.474576271186436</v>
      </c>
      <c r="N37" s="12"/>
      <c r="O37" s="20">
        <f t="shared" si="5"/>
        <v>1</v>
      </c>
      <c r="P37" s="21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1.5" x14ac:dyDescent="0.25">
      <c r="A38" s="6"/>
      <c r="B38" s="11">
        <v>30</v>
      </c>
      <c r="C38" s="27" t="s">
        <v>50</v>
      </c>
      <c r="D38" s="29" t="s">
        <v>56</v>
      </c>
      <c r="E38" s="12">
        <v>20.584745762711865</v>
      </c>
      <c r="F38" s="13">
        <v>1</v>
      </c>
      <c r="G38" s="22">
        <f t="shared" si="0"/>
        <v>20.584745762711865</v>
      </c>
      <c r="H38" s="1"/>
      <c r="I38" s="18">
        <f t="shared" si="1"/>
        <v>30</v>
      </c>
      <c r="J38" s="19" t="str">
        <f t="shared" si="2"/>
        <v>Салфетки бумажные(100 шт.) ГОСТ Р 52354-2005</v>
      </c>
      <c r="K38" s="14"/>
      <c r="L38" s="20" t="str">
        <f t="shared" si="3"/>
        <v>шт</v>
      </c>
      <c r="M38" s="25">
        <f t="shared" si="4"/>
        <v>20.584745762711865</v>
      </c>
      <c r="N38" s="12"/>
      <c r="O38" s="20">
        <f t="shared" si="5"/>
        <v>1</v>
      </c>
      <c r="P38" s="21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63" x14ac:dyDescent="0.25">
      <c r="A39" s="6"/>
      <c r="B39" s="11">
        <v>31</v>
      </c>
      <c r="C39" s="27" t="s">
        <v>51</v>
      </c>
      <c r="D39" s="29" t="s">
        <v>56</v>
      </c>
      <c r="E39" s="12">
        <v>52.254237288135592</v>
      </c>
      <c r="F39" s="13">
        <v>1</v>
      </c>
      <c r="G39" s="22">
        <f t="shared" si="0"/>
        <v>52.254237288135592</v>
      </c>
      <c r="H39" s="1"/>
      <c r="I39" s="18">
        <f t="shared" si="1"/>
        <v>31</v>
      </c>
      <c r="J39" s="19" t="str">
        <f t="shared" si="2"/>
        <v>Салфетка для уборки 30*30 см вискоза, полиэстер ГОСТ 29298-2005</v>
      </c>
      <c r="K39" s="14"/>
      <c r="L39" s="20" t="str">
        <f t="shared" si="3"/>
        <v>шт</v>
      </c>
      <c r="M39" s="25">
        <f t="shared" si="4"/>
        <v>52.254237288135592</v>
      </c>
      <c r="N39" s="12"/>
      <c r="O39" s="20">
        <f t="shared" si="5"/>
        <v>1</v>
      </c>
      <c r="P39" s="21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47.25" x14ac:dyDescent="0.25">
      <c r="A40" s="6"/>
      <c r="B40" s="11">
        <v>32</v>
      </c>
      <c r="C40" s="27" t="s">
        <v>52</v>
      </c>
      <c r="D40" s="29" t="s">
        <v>56</v>
      </c>
      <c r="E40" s="12">
        <v>53.13559322033899</v>
      </c>
      <c r="F40" s="13">
        <v>1</v>
      </c>
      <c r="G40" s="22">
        <f t="shared" si="0"/>
        <v>53.13559322033899</v>
      </c>
      <c r="H40" s="1"/>
      <c r="I40" s="18">
        <f t="shared" si="1"/>
        <v>32</v>
      </c>
      <c r="J40" s="19" t="str">
        <f t="shared" si="2"/>
        <v>Салфетка для уборки 30*30 микрофибра ГОСТ 29298-2005</v>
      </c>
      <c r="K40" s="14"/>
      <c r="L40" s="20" t="str">
        <f t="shared" si="3"/>
        <v>шт</v>
      </c>
      <c r="M40" s="25">
        <f t="shared" si="4"/>
        <v>53.13559322033899</v>
      </c>
      <c r="N40" s="12"/>
      <c r="O40" s="20">
        <f t="shared" si="5"/>
        <v>1</v>
      </c>
      <c r="P40" s="21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63" x14ac:dyDescent="0.25">
      <c r="A41" s="6"/>
      <c r="B41" s="11">
        <v>33</v>
      </c>
      <c r="C41" s="27" t="s">
        <v>53</v>
      </c>
      <c r="D41" s="29" t="s">
        <v>56</v>
      </c>
      <c r="E41" s="12">
        <v>102.54237288135593</v>
      </c>
      <c r="F41" s="13">
        <v>1</v>
      </c>
      <c r="G41" s="22">
        <f t="shared" si="0"/>
        <v>102.54237288135593</v>
      </c>
      <c r="H41" s="1"/>
      <c r="I41" s="18">
        <f t="shared" si="1"/>
        <v>33</v>
      </c>
      <c r="J41" s="19" t="str">
        <f t="shared" si="2"/>
        <v>Спрей чистящий.  (Жироудалитель) 500мл.ГОСТ Р 51696-2000</v>
      </c>
      <c r="K41" s="14"/>
      <c r="L41" s="20" t="str">
        <f t="shared" si="3"/>
        <v>шт</v>
      </c>
      <c r="M41" s="25">
        <f t="shared" si="4"/>
        <v>102.54237288135593</v>
      </c>
      <c r="N41" s="12"/>
      <c r="O41" s="20">
        <f t="shared" si="5"/>
        <v>1</v>
      </c>
      <c r="P41" s="21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47.25" x14ac:dyDescent="0.25">
      <c r="A42" s="6"/>
      <c r="B42" s="11">
        <v>34</v>
      </c>
      <c r="C42" s="27" t="s">
        <v>54</v>
      </c>
      <c r="D42" s="29" t="s">
        <v>56</v>
      </c>
      <c r="E42" s="12">
        <v>85.372881355932208</v>
      </c>
      <c r="F42" s="13">
        <v>1</v>
      </c>
      <c r="G42" s="22">
        <f t="shared" si="0"/>
        <v>85.372881355932208</v>
      </c>
      <c r="H42" s="1"/>
      <c r="I42" s="18">
        <f t="shared" si="1"/>
        <v>34</v>
      </c>
      <c r="J42" s="19" t="str">
        <f t="shared" si="2"/>
        <v>Гель для сантехники от ржавчины 750 мл ГОСТ Р 51696-2000</v>
      </c>
      <c r="K42" s="14"/>
      <c r="L42" s="20" t="str">
        <f t="shared" si="3"/>
        <v>шт</v>
      </c>
      <c r="M42" s="25">
        <f t="shared" si="4"/>
        <v>85.372881355932208</v>
      </c>
      <c r="N42" s="12"/>
      <c r="O42" s="20">
        <f t="shared" si="5"/>
        <v>1</v>
      </c>
      <c r="P42" s="21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48" thickBot="1" x14ac:dyDescent="0.3">
      <c r="A43" s="6"/>
      <c r="B43" s="11">
        <v>35</v>
      </c>
      <c r="C43" s="28" t="s">
        <v>55</v>
      </c>
      <c r="D43" s="29" t="s">
        <v>56</v>
      </c>
      <c r="E43" s="12">
        <v>89.025423728813564</v>
      </c>
      <c r="F43" s="13">
        <v>1</v>
      </c>
      <c r="G43" s="22">
        <f t="shared" si="0"/>
        <v>89.025423728813564</v>
      </c>
      <c r="H43" s="1"/>
      <c r="I43" s="18">
        <f t="shared" si="1"/>
        <v>35</v>
      </c>
      <c r="J43" s="19" t="str">
        <f t="shared" si="2"/>
        <v>Средство для мытья пола 1 л. (жидкое) ГОСТ Р 51696-2000</v>
      </c>
      <c r="K43" s="14"/>
      <c r="L43" s="20" t="str">
        <f t="shared" si="3"/>
        <v>шт</v>
      </c>
      <c r="M43" s="25">
        <f t="shared" si="4"/>
        <v>89.025423728813564</v>
      </c>
      <c r="N43" s="12"/>
      <c r="O43" s="20">
        <f t="shared" si="5"/>
        <v>1</v>
      </c>
      <c r="P43" s="21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1" customHeight="1" thickBot="1" x14ac:dyDescent="0.3">
      <c r="A44" s="6"/>
      <c r="B44" s="34" t="s">
        <v>7</v>
      </c>
      <c r="C44" s="35"/>
      <c r="D44" s="35"/>
      <c r="E44" s="35"/>
      <c r="F44" s="36"/>
      <c r="G44" s="15">
        <f>SUM(G9:G43)</f>
        <v>2860.6779661016958</v>
      </c>
      <c r="H44" s="1"/>
      <c r="I44" s="34" t="s">
        <v>7</v>
      </c>
      <c r="J44" s="35"/>
      <c r="K44" s="35"/>
      <c r="L44" s="35"/>
      <c r="M44" s="35"/>
      <c r="N44" s="35"/>
      <c r="O44" s="36"/>
      <c r="P44" s="15">
        <f>SUM(P9:P43)</f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 customHeight="1" x14ac:dyDescent="0.25">
      <c r="A45" s="6"/>
      <c r="B45" s="47" t="s">
        <v>20</v>
      </c>
      <c r="C45" s="48"/>
      <c r="D45" s="48"/>
      <c r="E45" s="48"/>
      <c r="F45" s="26">
        <v>0.2</v>
      </c>
      <c r="G45" s="16">
        <f>G44*F45</f>
        <v>572.13559322033916</v>
      </c>
      <c r="H45" s="1"/>
      <c r="I45" s="47" t="s">
        <v>20</v>
      </c>
      <c r="J45" s="48"/>
      <c r="K45" s="48"/>
      <c r="L45" s="48"/>
      <c r="M45" s="48"/>
      <c r="N45" s="48"/>
      <c r="O45" s="26">
        <v>0.2</v>
      </c>
      <c r="P45" s="16">
        <f>P44*O45</f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thickBot="1" x14ac:dyDescent="0.3">
      <c r="A46" s="6"/>
      <c r="B46" s="39" t="s">
        <v>8</v>
      </c>
      <c r="C46" s="40"/>
      <c r="D46" s="40"/>
      <c r="E46" s="40"/>
      <c r="F46" s="41"/>
      <c r="G46" s="17">
        <f>G44+G45</f>
        <v>3432.813559322035</v>
      </c>
      <c r="H46" s="1"/>
      <c r="I46" s="39" t="s">
        <v>8</v>
      </c>
      <c r="J46" s="40"/>
      <c r="K46" s="40"/>
      <c r="L46" s="40"/>
      <c r="M46" s="40"/>
      <c r="N46" s="40"/>
      <c r="O46" s="41"/>
      <c r="P46" s="17">
        <f>P44+P45</f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3.75" customHeight="1" x14ac:dyDescent="0.25">
      <c r="B47" s="30" t="s">
        <v>18</v>
      </c>
      <c r="C47" s="30"/>
      <c r="D47" s="30"/>
      <c r="E47" s="30"/>
      <c r="F47" s="30"/>
      <c r="G47" s="30"/>
      <c r="H47" s="1"/>
      <c r="I47" s="1"/>
      <c r="J47" s="1"/>
      <c r="K47" s="1"/>
      <c r="L47" s="2"/>
      <c r="M47" s="2"/>
      <c r="N47" s="2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1.5" customHeight="1" x14ac:dyDescent="0.25">
      <c r="B48" s="30" t="s">
        <v>19</v>
      </c>
      <c r="C48" s="30"/>
      <c r="D48" s="30"/>
      <c r="E48" s="30"/>
      <c r="F48" s="30"/>
      <c r="G48" s="30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1"/>
    </row>
    <row r="49" spans="26:26" x14ac:dyDescent="0.25">
      <c r="Z49" s="1"/>
    </row>
  </sheetData>
  <mergeCells count="13">
    <mergeCell ref="B48:G48"/>
    <mergeCell ref="I7:P7"/>
    <mergeCell ref="I44:O44"/>
    <mergeCell ref="B47:G47"/>
    <mergeCell ref="B1:P1"/>
    <mergeCell ref="B3:E3"/>
    <mergeCell ref="B44:F44"/>
    <mergeCell ref="B46:F46"/>
    <mergeCell ref="B4:G4"/>
    <mergeCell ref="B7:G7"/>
    <mergeCell ref="I46:O46"/>
    <mergeCell ref="B45:E45"/>
    <mergeCell ref="I45:N45"/>
  </mergeCells>
  <pageMargins left="0.7" right="0.7" top="0.75" bottom="0.75" header="0.3" footer="0.3"/>
  <pageSetup paperSize="9" orientation="portrait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Завгородняя Наталья Алексеевна</cp:lastModifiedBy>
  <dcterms:created xsi:type="dcterms:W3CDTF">2018-05-22T01:14:50Z</dcterms:created>
  <dcterms:modified xsi:type="dcterms:W3CDTF">2018-11-21T02:04:13Z</dcterms:modified>
</cp:coreProperties>
</file>