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Волков А.М. Фатьянова Г.М\"/>
    </mc:Choice>
  </mc:AlternateContent>
  <bookViews>
    <workbookView xWindow="0" yWindow="0" windowWidth="19200" windowHeight="1146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<sst xmlns="http://schemas.openxmlformats.org/spreadsheetml/2006/main" count="901" uniqueCount="350">
  <si>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</si>
  <si>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</si>
  <si>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</si>
  <si>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</si>
  <si>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</si>
  <si>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</si>
  <si>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</si>
  <si>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</si>
  <si>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</si>
  <si>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</si>
  <si>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</si>
  <si>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</si>
  <si>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</si>
  <si>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</si>
  <si>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</si>
  <si>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</si>
  <si>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</si>
  <si>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</si>
  <si>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</si>
  <si>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</si>
  <si>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</si>
  <si>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</si>
  <si>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</si>
  <si>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</si>
  <si>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</si>
  <si>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</si>
  <si>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</si>
  <si>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</si>
  <si>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</si>
  <si>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</si>
  <si>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</si>
  <si>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</si>
  <si>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</si>
  <si>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</si>
  <si>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</si>
  <si>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</si>
  <si>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</si>
  <si>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</si>
  <si>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</si>
  <si>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</si>
  <si>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</si>
  <si>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</si>
  <si>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</si>
  <si>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</si>
  <si>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</si>
  <si>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</si>
  <si>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</si>
  <si>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</si>
  <si>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</si>
  <si>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</si>
  <si>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</si>
  <si>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</si>
  <si>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</si>
  <si>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</si>
  <si>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</si>
  <si>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</si>
  <si>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</si>
  <si>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</si>
  <si>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</si>
  <si>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</si>
  <si>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</si>
  <si>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</si>
  <si>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</si>
  <si>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</si>
  <si>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</si>
  <si>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</si>
  <si>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</si>
  <si>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</si>
  <si>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</si>
  <si>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</si>
  <si>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</si>
  <si>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</si>
  <si>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</si>
  <si>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</si>
  <si>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</si>
  <si>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</si>
  <si>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</si>
  <si>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</si>
  <si>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</si>
  <si>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</si>
  <si>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</si>
  <si>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</si>
  <si>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</si>
  <si>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</si>
  <si>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</si>
  <si>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</si>
  <si>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</si>
  <si>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</si>
  <si>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</si>
  <si>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</si>
  <si>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</si>
  <si>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</si>
  <si>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</si>
  <si>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</si>
  <si>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</si>
  <si>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</si>
  <si>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</si>
  <si>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</si>
  <si>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</si>
  <si>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</si>
  <si>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</si>
  <si>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</si>
  <si>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</si>
  <si>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</si>
  <si>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</si>
  <si>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</si>
  <si>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</si>
  <si>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</si>
  <si>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</si>
  <si>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</si>
  <si>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</si>
  <si>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</si>
  <si>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</si>
  <si>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</si>
  <si>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</si>
  <si>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</si>
  <si>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</si>
  <si>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</si>
  <si>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</si>
  <si>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</si>
  <si>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</si>
  <si>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</si>
  <si>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</si>
  <si>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</si>
  <si>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</si>
  <si>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</si>
  <si>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</si>
  <si>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</si>
  <si>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</si>
  <si>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</si>
  <si>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</si>
  <si>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</si>
  <si>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</si>
  <si>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</si>
  <si>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</si>
  <si>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</si>
  <si>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</si>
  <si>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</si>
  <si>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</si>
  <si>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</si>
  <si>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</si>
  <si>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</si>
  <si>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</si>
  <si>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</si>
  <si>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</si>
  <si>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</si>
  <si>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</si>
  <si>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</si>
  <si>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</si>
  <si>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</si>
  <si>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</si>
  <si>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</si>
  <si>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</si>
  <si>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</si>
  <si>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</si>
  <si>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</si>
  <si>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</si>
  <si>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</si>
  <si>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</si>
  <si>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</si>
  <si>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</si>
  <si>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</si>
  <si>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</si>
  <si>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</si>
  <si>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</si>
  <si>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</si>
  <si>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</si>
  <si>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</si>
  <si>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</si>
  <si>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</si>
  <si>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</si>
  <si>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</si>
  <si>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</si>
  <si>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</si>
  <si>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</si>
  <si>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</si>
  <si>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</si>
  <si>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</si>
  <si>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</si>
  <si>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</si>
  <si>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</si>
  <si>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</si>
  <si>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</si>
  <si>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</si>
  <si>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</si>
  <si>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</si>
  <si>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</si>
  <si>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</si>
  <si>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</si>
  <si>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</si>
  <si>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</si>
  <si>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</si>
  <si>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</si>
  <si>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</si>
  <si>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</si>
  <si>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</si>
  <si>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</si>
  <si>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</si>
  <si>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</si>
  <si>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</si>
  <si>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</si>
  <si>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</si>
  <si>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</si>
  <si>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</si>
  <si>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</si>
  <si>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</si>
  <si>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</si>
  <si>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</si>
  <si>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</si>
  <si>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</si>
  <si>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</si>
  <si>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</si>
  <si>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</si>
  <si>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</si>
  <si>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</si>
  <si>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</si>
  <si>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</si>
  <si>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</si>
  <si>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</si>
  <si>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</si>
  <si>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</si>
  <si>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</si>
  <si>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</si>
  <si>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</si>
  <si>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</si>
  <si>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</si>
  <si>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</si>
  <si>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</si>
  <si>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</si>
  <si>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</si>
  <si>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</si>
  <si>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</si>
  <si>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</si>
  <si>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</si>
  <si>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</si>
  <si>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</si>
  <si>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</si>
  <si>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</si>
  <si>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</si>
  <si>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</si>
  <si>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</si>
  <si>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</si>
  <si>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</si>
  <si>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</si>
  <si>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</si>
  <si>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</si>
  <si>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</si>
  <si>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</si>
  <si>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</si>
  <si>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</si>
  <si>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</si>
  <si>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</si>
  <si>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</si>
  <si>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</si>
  <si>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</si>
  <si>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</si>
  <si>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</si>
  <si>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</si>
  <si>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</si>
  <si>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</si>
  <si>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</si>
  <si>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</si>
  <si>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</si>
  <si>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</si>
  <si>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</si>
  <si>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</si>
  <si>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</si>
  <si>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</si>
  <si>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</si>
  <si>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</si>
  <si>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</si>
  <si>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</si>
  <si>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</si>
  <si>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</si>
  <si>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</si>
  <si>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</si>
  <si>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</si>
  <si>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</si>
  <si>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</si>
  <si>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</si>
  <si>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</si>
  <si>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</si>
  <si>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</si>
  <si>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</si>
  <si>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</si>
  <si>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</si>
  <si>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</si>
  <si>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</si>
  <si>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</si>
  <si>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</si>
  <si>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</si>
  <si>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</si>
  <si>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</si>
  <si>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</si>
  <si>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</si>
  <si>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</si>
  <si>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</si>
  <si>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</si>
  <si>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</si>
  <si>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</si>
  <si>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</si>
  <si>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</si>
  <si>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</si>
  <si>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</si>
  <si>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</si>
  <si>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</si>
  <si>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</si>
  <si>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</si>
  <si>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</si>
  <si>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</si>
  <si>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</si>
  <si>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</si>
  <si>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</si>
  <si>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</si>
  <si>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</si>
  <si>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</si>
  <si>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</si>
  <si>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</si>
  <si>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</si>
  <si>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</si>
  <si>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</si>
  <si>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</si>
  <si>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</si>
  <si>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</si>
  <si>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</si>
  <si>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</si>
  <si>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</si>
  <si>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</si>
  <si>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</si>
  <si>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</si>
  <si>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</si>
  <si>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</si>
  <si>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</si>
  <si>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</si>
  <si>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</si>
  <si>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</si>
  <si>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</si>
  <si>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</si>
  <si>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</si>
  <si>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</si>
  <si>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</si>
  <si>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</si>
  <si>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</si>
  <si>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</si>
  <si>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</si>
  <si>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</si>
  <si>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</si>
  <si>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</si>
  <si>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Составила: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</si>
  <si>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Ильинка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</si>
</sst>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A144" sqref="A144:XFD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309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0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0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0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x14ac:dyDescent="0.25">
      <c r="A144" s="16">
        <v>116</v>
      </c>
      <c r="B144" s="47" t="s">
        <v>291</v>
      </c>
      <c r="C144" s="53" t="s">
        <v>319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320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321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322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323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324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325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326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327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328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329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330</v>
      </c>
      <c r="C156" s="55" t="s">
        <v>331</v>
      </c>
      <c r="D156" s="50" t="s">
        <v>332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333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334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335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104" t="s">
        <v>305</v>
      </c>
      <c r="B160" s="105"/>
      <c r="C160" s="105"/>
      <c r="D160" s="105"/>
      <c r="E160" s="105"/>
      <c r="F160" s="106"/>
      <c r="G160" s="37">
        <f>SUM(G144:G159)</f>
        <v>0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339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340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21" t="s">
        <v>130</v>
      </c>
      <c r="B164" s="122"/>
      <c r="C164" s="122"/>
      <c r="D164" s="122"/>
      <c r="E164" s="122"/>
      <c r="F164" s="123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98" t="s">
        <v>303</v>
      </c>
      <c r="D165" s="99"/>
      <c r="E165" s="99"/>
      <c r="F165" s="100"/>
      <c r="G165" s="89"/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306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Normal="85" zoomScaleSheetLayoutView="100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94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304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349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318</v>
      </c>
      <c r="C10" s="126"/>
      <c r="D10" s="113">
        <f>G169/1000</f>
        <v>1360.7738184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hidden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>
        <v>2</v>
      </c>
      <c r="F16" s="39">
        <v>62451</v>
      </c>
      <c r="G16" s="41">
        <f t="shared" ref="G16:G141" si="0">E16*F16</f>
        <v>124902</v>
      </c>
    </row>
    <row r="17" spans="1:7" s="7" customFormat="1" hidden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hidden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hidden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7" t="s">
        <v>341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124902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>
        <v>12</v>
      </c>
      <c r="F39" s="38">
        <v>20381</v>
      </c>
      <c r="G39" s="40">
        <f t="shared" si="0"/>
        <v>244572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v>4</v>
      </c>
      <c r="F40" s="39">
        <v>40416</v>
      </c>
      <c r="G40" s="62">
        <f t="shared" si="0"/>
        <v>161664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>
        <v>2</v>
      </c>
      <c r="F41" s="39">
        <v>59326</v>
      </c>
      <c r="G41" s="62">
        <f t="shared" si="0"/>
        <v>118652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>
        <v>0.65</v>
      </c>
      <c r="F49" s="39">
        <v>425045</v>
      </c>
      <c r="G49" s="62">
        <f t="shared" si="0"/>
        <v>276279.25</v>
      </c>
    </row>
    <row r="50" spans="1:7" s="7" customFormat="1" ht="15.75" hidden="1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idden="1" x14ac:dyDescent="0.25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customHeight="1" thickBot="1" x14ac:dyDescent="0.3">
      <c r="A69" s="16">
        <v>53</v>
      </c>
      <c r="B69" s="47" t="s">
        <v>56</v>
      </c>
      <c r="C69" s="55" t="s">
        <v>207</v>
      </c>
      <c r="D69" s="52" t="s">
        <v>209</v>
      </c>
      <c r="E69" s="34">
        <v>5</v>
      </c>
      <c r="F69" s="43">
        <v>3664</v>
      </c>
      <c r="G69" s="62">
        <f t="shared" si="0"/>
        <v>18320</v>
      </c>
    </row>
    <row r="70" spans="1:7" s="7" customFormat="1" ht="16.5" hidden="1" customHeight="1" x14ac:dyDescent="0.3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819487.25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x14ac:dyDescent="0.3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3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3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3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3">
      <c r="A78" s="16">
        <v>60</v>
      </c>
      <c r="B78" s="47" t="s">
        <v>125</v>
      </c>
      <c r="C78" s="54" t="s">
        <v>338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104" t="s">
        <v>141</v>
      </c>
      <c r="B80" s="105"/>
      <c r="C80" s="105"/>
      <c r="D80" s="105"/>
      <c r="E80" s="105"/>
      <c r="F80" s="106"/>
      <c r="G80" s="35">
        <f>SUM(G74:G79)</f>
        <v>0</v>
      </c>
    </row>
    <row r="81" spans="1:7" s="7" customFormat="1" ht="19.5" thickBot="1" x14ac:dyDescent="0.3">
      <c r="A81" s="107" t="s">
        <v>75</v>
      </c>
      <c r="B81" s="108"/>
      <c r="C81" s="108"/>
      <c r="D81" s="108"/>
      <c r="E81" s="108"/>
      <c r="F81" s="108"/>
      <c r="G81" s="109"/>
    </row>
    <row r="82" spans="1:7" s="7" customFormat="1" ht="15.75" hidden="1" customHeight="1" x14ac:dyDescent="0.3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3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3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3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3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3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3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3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hidden="1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3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3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3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3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3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3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3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3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3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3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3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3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3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3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3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3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3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3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3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3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3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3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3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3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3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3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3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hidden="1" thickBot="1" x14ac:dyDescent="0.3">
      <c r="A119" s="104" t="s">
        <v>94</v>
      </c>
      <c r="B119" s="105"/>
      <c r="C119" s="105"/>
      <c r="D119" s="105"/>
      <c r="E119" s="105"/>
      <c r="F119" s="106"/>
      <c r="G119" s="35">
        <f>SUM(G82:G118)</f>
        <v>0</v>
      </c>
    </row>
    <row r="120" spans="1:7" s="7" customFormat="1" ht="19.5" thickBot="1" x14ac:dyDescent="0.3">
      <c r="A120" s="107" t="s">
        <v>253</v>
      </c>
      <c r="B120" s="108"/>
      <c r="C120" s="108"/>
      <c r="D120" s="108"/>
      <c r="E120" s="108"/>
      <c r="F120" s="108"/>
      <c r="G120" s="109"/>
    </row>
    <row r="121" spans="1:7" s="7" customFormat="1" ht="15.75" hidden="1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hidden="1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>
        <v>7</v>
      </c>
      <c r="F123" s="39">
        <v>823</v>
      </c>
      <c r="G123" s="62">
        <f t="shared" si="0"/>
        <v>5761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104" t="s">
        <v>257</v>
      </c>
      <c r="B125" s="105"/>
      <c r="C125" s="105"/>
      <c r="D125" s="105"/>
      <c r="E125" s="105"/>
      <c r="F125" s="106"/>
      <c r="G125" s="35">
        <f>SUM(G121:G124)</f>
        <v>5761</v>
      </c>
    </row>
    <row r="126" spans="1:7" s="7" customFormat="1" ht="19.5" thickBot="1" x14ac:dyDescent="0.3">
      <c r="A126" s="107" t="s">
        <v>95</v>
      </c>
      <c r="B126" s="108"/>
      <c r="C126" s="108"/>
      <c r="D126" s="108"/>
      <c r="E126" s="108"/>
      <c r="F126" s="108"/>
      <c r="G126" s="109"/>
    </row>
    <row r="127" spans="1:7" s="7" customFormat="1" ht="16.5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>
        <v>6</v>
      </c>
      <c r="F127" s="38">
        <v>2518</v>
      </c>
      <c r="G127" s="40">
        <f t="shared" si="0"/>
        <v>15108</v>
      </c>
    </row>
    <row r="128" spans="1:7" s="7" customFormat="1" ht="32.25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>
        <v>9</v>
      </c>
      <c r="F128" s="39">
        <v>6451</v>
      </c>
      <c r="G128" s="41">
        <f t="shared" si="0"/>
        <v>58059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>
        <v>14</v>
      </c>
      <c r="F133" s="39">
        <v>1603</v>
      </c>
      <c r="G133" s="41">
        <f t="shared" si="0"/>
        <v>22442</v>
      </c>
    </row>
    <row r="134" spans="1:7" s="7" customFormat="1" ht="16.5" customHeight="1" thickBot="1" x14ac:dyDescent="0.3">
      <c r="A134" s="15">
        <v>110</v>
      </c>
      <c r="B134" s="47" t="s">
        <v>273</v>
      </c>
      <c r="C134" s="55" t="s">
        <v>258</v>
      </c>
      <c r="D134" s="50" t="s">
        <v>209</v>
      </c>
      <c r="E134" s="25">
        <v>5</v>
      </c>
      <c r="F134" s="39">
        <v>468</v>
      </c>
      <c r="G134" s="41">
        <f t="shared" si="0"/>
        <v>2340</v>
      </c>
    </row>
    <row r="135" spans="1:7" s="7" customFormat="1" ht="16.5" hidden="1" customHeight="1" x14ac:dyDescent="0.3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3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3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3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3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3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3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3">
      <c r="A142" s="15">
        <v>118</v>
      </c>
      <c r="B142" s="47" t="s">
        <v>336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3">
      <c r="A143" s="16">
        <v>119</v>
      </c>
      <c r="B143" s="47" t="s">
        <v>337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342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104" t="s">
        <v>96</v>
      </c>
      <c r="B145" s="105"/>
      <c r="C145" s="105"/>
      <c r="D145" s="105"/>
      <c r="E145" s="105"/>
      <c r="F145" s="106"/>
      <c r="G145" s="37">
        <f>SUM(G127:G144)</f>
        <v>97949</v>
      </c>
    </row>
    <row r="146" spans="1:7" s="7" customFormat="1" ht="19.5" thickBot="1" x14ac:dyDescent="0.3">
      <c r="A146" s="107" t="s">
        <v>281</v>
      </c>
      <c r="B146" s="108"/>
      <c r="C146" s="108"/>
      <c r="D146" s="108"/>
      <c r="E146" s="108"/>
      <c r="F146" s="108"/>
      <c r="G146" s="109"/>
    </row>
    <row r="147" spans="1:7" s="7" customFormat="1" ht="16.5" thickBot="1" x14ac:dyDescent="0.3">
      <c r="A147" s="16">
        <v>121</v>
      </c>
      <c r="B147" s="47" t="s">
        <v>294</v>
      </c>
      <c r="C147" s="53" t="s">
        <v>319</v>
      </c>
      <c r="D147" s="50" t="s">
        <v>284</v>
      </c>
      <c r="E147" s="24">
        <v>1</v>
      </c>
      <c r="F147" s="38">
        <v>23146.93</v>
      </c>
      <c r="G147" s="40">
        <f t="shared" ref="G147:G162" si="4">E147*F147</f>
        <v>23146.93</v>
      </c>
    </row>
    <row r="148" spans="1:7" s="7" customFormat="1" ht="16.5" hidden="1" thickBot="1" x14ac:dyDescent="0.3">
      <c r="A148" s="15">
        <v>122</v>
      </c>
      <c r="B148" s="48" t="s">
        <v>295</v>
      </c>
      <c r="C148" s="55" t="s">
        <v>320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t="16.5" hidden="1" thickBot="1" x14ac:dyDescent="0.3">
      <c r="A149" s="16">
        <v>123</v>
      </c>
      <c r="B149" s="47" t="s">
        <v>296</v>
      </c>
      <c r="C149" s="55" t="s">
        <v>321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t="16.5" hidden="1" thickBot="1" x14ac:dyDescent="0.3">
      <c r="A150" s="15">
        <v>124</v>
      </c>
      <c r="B150" s="48" t="s">
        <v>297</v>
      </c>
      <c r="C150" s="55" t="s">
        <v>322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t="16.5" hidden="1" thickBot="1" x14ac:dyDescent="0.3">
      <c r="A151" s="16">
        <v>125</v>
      </c>
      <c r="B151" s="47" t="s">
        <v>298</v>
      </c>
      <c r="C151" s="55" t="s">
        <v>323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t="16.5" hidden="1" thickBot="1" x14ac:dyDescent="0.3">
      <c r="A152" s="15">
        <v>126</v>
      </c>
      <c r="B152" s="48" t="s">
        <v>299</v>
      </c>
      <c r="C152" s="55" t="s">
        <v>324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t="16.5" hidden="1" thickBot="1" x14ac:dyDescent="0.3">
      <c r="A153" s="16">
        <v>127</v>
      </c>
      <c r="B153" s="47" t="s">
        <v>300</v>
      </c>
      <c r="C153" s="55" t="s">
        <v>325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t="16.5" hidden="1" thickBot="1" x14ac:dyDescent="0.3">
      <c r="A154" s="15">
        <v>128</v>
      </c>
      <c r="B154" s="48" t="s">
        <v>301</v>
      </c>
      <c r="C154" s="55" t="s">
        <v>326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ht="16.5" hidden="1" thickBot="1" x14ac:dyDescent="0.3">
      <c r="A155" s="16">
        <v>129</v>
      </c>
      <c r="B155" s="47" t="s">
        <v>329</v>
      </c>
      <c r="C155" s="55" t="s">
        <v>327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t="16.5" hidden="1" thickBot="1" x14ac:dyDescent="0.3">
      <c r="A156" s="15">
        <v>130</v>
      </c>
      <c r="B156" s="48" t="s">
        <v>330</v>
      </c>
      <c r="C156" s="55" t="s">
        <v>328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2.25" hidden="1" thickBot="1" x14ac:dyDescent="0.3">
      <c r="A157" s="16">
        <v>131</v>
      </c>
      <c r="B157" s="47" t="s">
        <v>333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2.25" hidden="1" thickBot="1" x14ac:dyDescent="0.3">
      <c r="A158" s="15">
        <v>132</v>
      </c>
      <c r="B158" s="48" t="s">
        <v>334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ht="16.5" hidden="1" thickBot="1" x14ac:dyDescent="0.3">
      <c r="A159" s="16">
        <v>133</v>
      </c>
      <c r="B159" s="47" t="s">
        <v>335</v>
      </c>
      <c r="C159" s="55" t="s">
        <v>331</v>
      </c>
      <c r="D159" s="50" t="s">
        <v>332</v>
      </c>
      <c r="E159" s="25"/>
      <c r="F159" s="39">
        <v>5084.92</v>
      </c>
      <c r="G159" s="41">
        <f t="shared" si="4"/>
        <v>0</v>
      </c>
    </row>
    <row r="160" spans="1:7" s="7" customFormat="1" ht="32.25" hidden="1" thickBot="1" x14ac:dyDescent="0.3">
      <c r="A160" s="15">
        <v>134</v>
      </c>
      <c r="B160" s="48" t="s">
        <v>343</v>
      </c>
      <c r="C160" s="55" t="s">
        <v>282</v>
      </c>
      <c r="D160" s="50" t="s">
        <v>284</v>
      </c>
      <c r="E160" s="25"/>
      <c r="F160" s="39">
        <v>13851.91</v>
      </c>
      <c r="G160" s="41">
        <f t="shared" si="4"/>
        <v>0</v>
      </c>
    </row>
    <row r="161" spans="1:7" s="7" customFormat="1" ht="32.25" hidden="1" thickBot="1" x14ac:dyDescent="0.3">
      <c r="A161" s="16">
        <v>135</v>
      </c>
      <c r="B161" s="47" t="s">
        <v>344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hidden="1" thickBot="1" x14ac:dyDescent="0.3">
      <c r="A162" s="15">
        <v>136</v>
      </c>
      <c r="B162" s="48" t="s">
        <v>345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104" t="s">
        <v>305</v>
      </c>
      <c r="B163" s="105"/>
      <c r="C163" s="105"/>
      <c r="D163" s="105"/>
      <c r="E163" s="105"/>
      <c r="F163" s="106"/>
      <c r="G163" s="37">
        <f>SUM(G147:G162)</f>
        <v>23146.93</v>
      </c>
    </row>
    <row r="164" spans="1:7" s="7" customFormat="1" ht="19.5" thickBot="1" x14ac:dyDescent="0.3">
      <c r="A164" s="107" t="s">
        <v>129</v>
      </c>
      <c r="B164" s="108"/>
      <c r="C164" s="108"/>
      <c r="D164" s="108"/>
      <c r="E164" s="108"/>
      <c r="F164" s="108"/>
      <c r="G164" s="109"/>
    </row>
    <row r="165" spans="1:7" s="36" customFormat="1" ht="19.5" thickBot="1" x14ac:dyDescent="0.35">
      <c r="A165" s="16">
        <v>137</v>
      </c>
      <c r="B165" s="47" t="s">
        <v>346</v>
      </c>
      <c r="C165" s="53" t="s">
        <v>261</v>
      </c>
      <c r="D165" s="50" t="s">
        <v>260</v>
      </c>
      <c r="E165" s="24">
        <v>13.86</v>
      </c>
      <c r="F165" s="38">
        <v>20889.439999999999</v>
      </c>
      <c r="G165" s="40">
        <f>E165*F165</f>
        <v>289527.6384</v>
      </c>
    </row>
    <row r="166" spans="1:7" s="7" customFormat="1" ht="16.5" hidden="1" thickBot="1" x14ac:dyDescent="0.3">
      <c r="A166" s="15">
        <v>138</v>
      </c>
      <c r="B166" s="48" t="s">
        <v>347</v>
      </c>
      <c r="C166" s="55" t="s">
        <v>262</v>
      </c>
      <c r="D166" s="51" t="s">
        <v>260</v>
      </c>
      <c r="E166" s="25"/>
      <c r="F166" s="39">
        <v>11519.76</v>
      </c>
      <c r="G166" s="41">
        <f>E166*F166</f>
        <v>0</v>
      </c>
    </row>
    <row r="167" spans="1:7" x14ac:dyDescent="0.2">
      <c r="A167" s="121" t="s">
        <v>130</v>
      </c>
      <c r="B167" s="122"/>
      <c r="C167" s="122"/>
      <c r="D167" s="122"/>
      <c r="E167" s="122"/>
      <c r="F167" s="123"/>
      <c r="G167" s="85">
        <f>SUM(G165:G166)</f>
        <v>289527.6384</v>
      </c>
    </row>
    <row r="168" spans="1:7" ht="32.25" hidden="1" customHeight="1" thickBot="1" x14ac:dyDescent="0.25">
      <c r="A168" s="87"/>
      <c r="B168" s="88" t="s">
        <v>302</v>
      </c>
      <c r="C168" s="98" t="s">
        <v>303</v>
      </c>
      <c r="D168" s="99"/>
      <c r="E168" s="99"/>
      <c r="F168" s="100"/>
      <c r="G168" s="89">
        <v>0</v>
      </c>
    </row>
    <row r="169" spans="1:7" s="7" customFormat="1" ht="19.5" thickBot="1" x14ac:dyDescent="0.3">
      <c r="A169" s="101" t="s">
        <v>110</v>
      </c>
      <c r="B169" s="102"/>
      <c r="C169" s="102"/>
      <c r="D169" s="102"/>
      <c r="E169" s="102"/>
      <c r="F169" s="103"/>
      <c r="G169" s="86">
        <f>SUM(G37,G72,G80,G119,G125,G145,G163,G167)+G168</f>
        <v>1360773.8184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110" t="s">
        <v>348</v>
      </c>
      <c r="B172" s="110"/>
      <c r="C172" s="110"/>
      <c r="D172" s="110"/>
      <c r="E172" s="110"/>
      <c r="F172" s="110"/>
      <c r="G172" s="110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360 773,82"/>
        <filter val="118 652,00"/>
        <filter val="124 902,00"/>
        <filter val="15 108,00"/>
        <filter val="161 664,00"/>
        <filter val="18 320,00"/>
        <filter val="2 340,00"/>
        <filter val="22 442,00"/>
        <filter val="23 146,93"/>
        <filter val="244 572,00"/>
        <filter val="276 279,25"/>
        <filter val="289 527,64"/>
        <filter val="5 761,00"/>
        <filter val="58 059,00"/>
        <filter val="7"/>
        <filter val="819 487,25"/>
        <filter val="97 949,00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164:G164"/>
    <mergeCell ref="A167:F167"/>
    <mergeCell ref="C168:F168"/>
    <mergeCell ref="A169:F169"/>
    <mergeCell ref="A172:G172"/>
  </mergeCells>
  <pageMargins left="0.74803149606299213" right="0.51181102362204722" top="0.43307086614173229" bottom="0.31496062992125984" header="0.19685039370078741" footer="0.19685039370078741"/>
  <pageSetup paperSize="9" scale="7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2018-01-30T00:03:25Z</cp:lastPrinted>
  <dcterms:created xsi:type="dcterms:W3CDTF">1996-10-08T23:32:33Z</dcterms:created>
  <dcterms:modified xsi:type="dcterms:W3CDTF">2018-12-03T01:29:05Z</dcterms:modified>
</cp:coreProperties>
</file>