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ООО Базис\"/>
    </mc:Choice>
  </mc:AlternateContent>
  <bookViews>
    <workbookView xWindow="0" yWindow="0" windowWidth="19200" windowHeight="11460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(2)'!$A$12:$G$163</definedName>
    <definedName name="_xlnm.Print_Area" localSheetId="0">'Без зимнего коэффициента'!$A$1:$G$169</definedName>
    <definedName name="_xlnm.Print_Area" localSheetId="1">'С зимним коэффициентом (2)'!$A$1:$G$167</definedName>
  </definedNames>
  <calcPr calcId="162913"/>
</workbook>
</file>

<file path=xl/calcChain.xml><?xml version="1.0" encoding="utf-8"?>
<calcChain xmlns="http://schemas.openxmlformats.org/spreadsheetml/2006/main">
  <c r="G147" i="2" l="1"/>
  <c r="G148" i="2"/>
  <c r="G149" i="2"/>
  <c r="G150" i="2"/>
  <c r="G151" i="2"/>
  <c r="G152" i="2"/>
  <c r="G153" i="2"/>
  <c r="G154" i="2"/>
  <c r="G155" i="2"/>
  <c r="G156" i="2"/>
  <c r="G157" i="2"/>
  <c r="G158" i="2"/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1" i="3" l="1"/>
  <c r="G37" i="3"/>
  <c r="G124" i="3"/>
  <c r="G118" i="3"/>
  <c r="G79" i="3"/>
  <c r="G72" i="3"/>
  <c r="G144" i="3"/>
  <c r="G157" i="3"/>
  <c r="G163" i="3" l="1"/>
  <c r="D10" i="3"/>
  <c r="G43" i="2"/>
  <c r="G163" i="2" l="1"/>
  <c r="G162" i="2"/>
  <c r="G159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<sst xmlns="http://schemas.openxmlformats.org/spreadsheetml/2006/main" count="882" uniqueCount="350">
  <si>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</si>
  <si>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</si>
  <si>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</si>
  <si>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</si>
  <si>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</si>
  <si>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</si>
  <si>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</si>
  <si>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</si>
  <si>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</si>
  <si>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</si>
  <si>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</si>
  <si>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</si>
  <si>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</si>
  <si>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</si>
  <si>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</si>
  <si>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</si>
  <si>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</si>
  <si>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</si>
  <si>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</si>
  <si>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</si>
  <si>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</si>
  <si>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</si>
  <si>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</si>
  <si>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</si>
  <si>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</si>
  <si>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</si>
  <si>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</si>
  <si>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</si>
  <si>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</si>
  <si>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</si>
  <si>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</si>
  <si>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</si>
  <si>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</si>
  <si>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</si>
  <si>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</si>
  <si>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</si>
  <si>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</si>
  <si>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</si>
  <si>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</si>
  <si>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</si>
  <si>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</si>
  <si>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</si>
  <si>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</si>
  <si>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</si>
  <si>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</si>
  <si>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</si>
  <si>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</si>
  <si>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</si>
  <si>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</si>
  <si>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</si>
  <si>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</si>
  <si>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</si>
  <si>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</si>
  <si>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</si>
  <si>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</si>
  <si>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</si>
  <si>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</si>
  <si>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</si>
  <si>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</si>
  <si>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</si>
  <si>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</si>
  <si>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</si>
  <si>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</si>
  <si>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</si>
  <si>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</si>
  <si>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</si>
  <si>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</si>
  <si>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</si>
  <si>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</si>
  <si>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</si>
  <si>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</si>
  <si>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</si>
  <si>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</si>
  <si>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</si>
  <si>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</si>
  <si>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</si>
  <si>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</si>
  <si>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</si>
  <si>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</si>
  <si>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</si>
  <si>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</si>
  <si>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</si>
  <si>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</si>
  <si>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</si>
  <si>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</si>
  <si>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</si>
  <si>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</si>
  <si>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</si>
  <si>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</si>
  <si>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</si>
  <si>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</si>
  <si>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</si>
  <si>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</si>
  <si>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</si>
  <si>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</si>
  <si>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</si>
  <si>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</si>
  <si>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</si>
  <si>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</si>
  <si>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</si>
  <si>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</si>
  <si>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</si>
  <si>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</si>
  <si>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</si>
  <si>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</si>
  <si>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</si>
  <si>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</si>
  <si>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</si>
  <si>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</si>
  <si>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</si>
  <si>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</si>
  <si>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</si>
  <si>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</si>
  <si>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</si>
  <si>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</si>
  <si>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</si>
  <si>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</si>
  <si>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</si>
  <si>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</si>
  <si>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</si>
  <si>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</si>
  <si>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</si>
  <si>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</si>
  <si>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</si>
  <si>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</si>
  <si>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</si>
  <si>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</si>
  <si>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</si>
  <si>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</si>
  <si>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</si>
  <si>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</si>
  <si>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</si>
  <si>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</si>
  <si>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</si>
  <si>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</si>
  <si>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</si>
  <si>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</si>
  <si>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</si>
  <si>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</si>
  <si>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</si>
  <si>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</si>
  <si>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</si>
  <si>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</si>
  <si>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</si>
  <si>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</si>
  <si>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</si>
  <si>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</si>
  <si>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</si>
  <si>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</si>
  <si>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</si>
  <si>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</si>
  <si>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</si>
  <si>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</si>
  <si>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</si>
  <si>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</si>
  <si>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</si>
  <si>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</si>
  <si>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</si>
  <si>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</si>
  <si>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</si>
  <si>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</si>
  <si>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</si>
  <si>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</si>
  <si>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</si>
  <si>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</si>
  <si>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</si>
  <si>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</si>
  <si>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</si>
  <si>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</si>
  <si>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</si>
  <si>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</si>
  <si>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</si>
  <si>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</si>
  <si>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</si>
  <si>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</si>
  <si>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</si>
  <si>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</si>
  <si>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</si>
  <si>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</si>
  <si>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</si>
  <si>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</si>
  <si>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</si>
  <si>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</si>
  <si>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</si>
  <si>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</si>
  <si>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</si>
  <si>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</si>
  <si>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</si>
  <si>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</si>
  <si>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</si>
  <si>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</si>
  <si>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</si>
  <si>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</si>
  <si>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</si>
  <si>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</si>
  <si>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</si>
  <si>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</si>
  <si>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</si>
  <si>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</si>
  <si>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</si>
  <si>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</si>
  <si>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</si>
  <si>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</si>
  <si>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</si>
  <si>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</si>
  <si>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</si>
  <si>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</si>
  <si>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</si>
  <si>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</si>
  <si>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</si>
  <si>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</si>
  <si>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</si>
  <si>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</si>
  <si>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</si>
  <si>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</si>
  <si>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</si>
  <si>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</si>
  <si>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</si>
  <si>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</si>
  <si>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</si>
  <si>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</si>
  <si>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</si>
  <si>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</si>
  <si>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</si>
  <si>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</si>
  <si>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</si>
  <si>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</si>
  <si>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</si>
  <si>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</si>
  <si>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</si>
  <si>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</si>
  <si>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</si>
  <si>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</si>
  <si>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</si>
  <si>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</si>
  <si>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</si>
  <si>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</si>
  <si>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</si>
  <si>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</si>
  <si>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</si>
  <si>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</si>
  <si>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</si>
  <si>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</si>
  <si>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</si>
  <si>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</si>
  <si>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</si>
  <si>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</si>
  <si>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</si>
  <si>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</si>
  <si>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</si>
  <si>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</si>
  <si>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</si>
  <si>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</si>
  <si>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</si>
  <si>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</si>
  <si>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</si>
  <si>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</si>
  <si>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</si>
  <si>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</si>
  <si>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</si>
  <si>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</si>
  <si>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</si>
  <si>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</si>
  <si>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</si>
  <si>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</si>
  <si>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</si>
  <si>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</si>
  <si>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</si>
  <si>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</si>
  <si>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</si>
  <si>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</si>
  <si>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</si>
  <si>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</si>
  <si>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</si>
  <si>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</si>
  <si>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</si>
  <si>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</si>
  <si>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</si>
  <si>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</si>
  <si>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</si>
  <si>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</si>
  <si>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</si>
  <si>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</si>
  <si>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</si>
  <si>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</si>
  <si>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</si>
  <si>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</si>
  <si>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</si>
  <si>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</si>
  <si>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</si>
  <si>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</si>
  <si>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</si>
  <si>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</si>
  <si>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</si>
  <si>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</si>
  <si>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</si>
  <si>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</si>
  <si>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</si>
  <si>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</si>
  <si>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</si>
  <si>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</si>
  <si>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</si>
  <si>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</si>
  <si>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</si>
  <si>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</si>
  <si>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</si>
  <si>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</si>
  <si>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</si>
  <si>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</si>
  <si>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</si>
  <si>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</si>
  <si>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</si>
  <si>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</si>
  <si>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</si>
  <si>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</si>
  <si>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</si>
  <si>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Локальный сметный расчёт</t>
  </si>
  <si>
    <t>Установка двухстоечной опоры СК-22</t>
  </si>
  <si>
    <t>"____" _____________ 2018 г.</t>
  </si>
  <si>
    <t>"____" _______________2018 г.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</si>
  <si>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</si>
  <si>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</si>
  <si>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</si>
  <si>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</si>
  <si>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</si>
  <si>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</si>
  <si>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</si>
  <si>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</si>
  <si>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</si>
  <si>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</si>
  <si>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</si>
  <si>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</si>
  <si>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</si>
  <si>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</si>
  <si>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</si>
  <si>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</si>
  <si>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</si>
  <si>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</si>
  <si>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</si>
  <si>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</si>
  <si>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</si>
  <si>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</si>
  <si>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</si>
  <si>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</si>
  <si>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</si>
  <si>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</si>
  <si>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Расчёт №132</t>
  </si>
  <si>
    <t>Расчёт №133</t>
  </si>
  <si>
    <t>Составил: ___________________________Бородин Е.П.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</si>
  <si>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г. Уссурийск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</si>
</sst>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1"/>
  <sheetViews>
    <sheetView tabSelected="1" topLeftCell="A143" zoomScale="85" zoomScaleNormal="85" zoomScaleSheetLayoutView="100" workbookViewId="0">
      <selection activeCell="A166" sqref="A166:F166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318</v>
      </c>
      <c r="B5" s="3"/>
      <c r="C5" s="4"/>
      <c r="D5" s="65"/>
      <c r="E5" s="18"/>
      <c r="F5" s="19"/>
      <c r="G5" s="19" t="s">
        <v>319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112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349</v>
      </c>
      <c r="B9" s="112"/>
      <c r="C9" s="112"/>
      <c r="D9" s="112"/>
      <c r="E9" s="112"/>
      <c r="F9" s="112"/>
      <c r="G9" s="112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13">
        <f>G166/1000</f>
        <v>1750.6916302000002</v>
      </c>
      <c r="E11" s="114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15" t="s">
        <v>1</v>
      </c>
      <c r="B15" s="116"/>
      <c r="C15" s="116"/>
      <c r="D15" s="116"/>
      <c r="E15" s="116"/>
      <c r="F15" s="116"/>
      <c r="G15" s="117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>
        <v>4</v>
      </c>
      <c r="F16" s="38">
        <v>30932</v>
      </c>
      <c r="G16" s="40">
        <f>E16*F16</f>
        <v>123728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>
        <v>3</v>
      </c>
      <c r="F17" s="39">
        <v>60343</v>
      </c>
      <c r="G17" s="41">
        <f t="shared" ref="G17:G138" si="0">E17*F17</f>
        <v>181029</v>
      </c>
    </row>
    <row r="18" spans="1:7" s="7" customFormat="1" hidden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hidden="1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hidden="1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hidden="1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hidden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>
        <v>0.19</v>
      </c>
      <c r="F23" s="39">
        <v>379316</v>
      </c>
      <c r="G23" s="41">
        <f t="shared" si="0"/>
        <v>72070.039999999994</v>
      </c>
    </row>
    <row r="24" spans="1:7" s="7" customFormat="1" hidden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hidden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hidden="1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hidden="1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hidden="1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hidden="1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hidden="1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hidden="1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hidden="1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hidden="1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>
        <v>2</v>
      </c>
      <c r="F34" s="43">
        <v>29869</v>
      </c>
      <c r="G34" s="62">
        <f t="shared" si="0"/>
        <v>59738</v>
      </c>
    </row>
    <row r="35" spans="1:7" s="7" customFormat="1" ht="16.5" thickBot="1" x14ac:dyDescent="0.3">
      <c r="A35" s="104" t="s">
        <v>92</v>
      </c>
      <c r="B35" s="105"/>
      <c r="C35" s="105"/>
      <c r="D35" s="105"/>
      <c r="E35" s="105"/>
      <c r="F35" s="106"/>
      <c r="G35" s="35">
        <f>SUM(G16:G34)</f>
        <v>436565.04</v>
      </c>
    </row>
    <row r="36" spans="1:7" s="7" customFormat="1" ht="19.5" thickBot="1" x14ac:dyDescent="0.3">
      <c r="A36" s="107" t="s">
        <v>0</v>
      </c>
      <c r="B36" s="108"/>
      <c r="C36" s="118"/>
      <c r="D36" s="108"/>
      <c r="E36" s="108"/>
      <c r="F36" s="108"/>
      <c r="G36" s="119"/>
    </row>
    <row r="37" spans="1:7" s="7" customFormat="1" ht="16.5" hidden="1" thickBot="1" x14ac:dyDescent="0.3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ht="16.5" hidden="1" thickBot="1" x14ac:dyDescent="0.3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ht="16.5" hidden="1" thickBot="1" x14ac:dyDescent="0.3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2.25" hidden="1" thickBot="1" x14ac:dyDescent="0.3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2.25" hidden="1" thickBot="1" x14ac:dyDescent="0.3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2.25" hidden="1" thickBot="1" x14ac:dyDescent="0.3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2.25" hidden="1" thickBot="1" x14ac:dyDescent="0.3">
      <c r="A43" s="73">
        <v>26</v>
      </c>
      <c r="B43" s="47" t="s">
        <v>314</v>
      </c>
      <c r="C43" s="92" t="s">
        <v>315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ht="16.5" hidden="1" thickBot="1" x14ac:dyDescent="0.3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ht="16.5" hidden="1" thickBot="1" x14ac:dyDescent="0.3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ht="16.5" hidden="1" thickBot="1" x14ac:dyDescent="0.3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ht="16.5" hidden="1" thickBot="1" x14ac:dyDescent="0.3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ht="16.5" hidden="1" thickBot="1" x14ac:dyDescent="0.3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ht="16.5" hidden="1" thickBot="1" x14ac:dyDescent="0.3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ht="16.5" hidden="1" thickBot="1" x14ac:dyDescent="0.3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ht="16.5" hidden="1" thickBot="1" x14ac:dyDescent="0.3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2.25" hidden="1" thickBot="1" x14ac:dyDescent="0.3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2.25" hidden="1" thickBot="1" x14ac:dyDescent="0.3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2.25" hidden="1" thickBot="1" x14ac:dyDescent="0.3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2.25" hidden="1" thickBot="1" x14ac:dyDescent="0.3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2.25" hidden="1" thickBot="1" x14ac:dyDescent="0.3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2.25" hidden="1" thickBot="1" x14ac:dyDescent="0.3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2.25" hidden="1" thickBot="1" x14ac:dyDescent="0.3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2.25" hidden="1" thickBot="1" x14ac:dyDescent="0.3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2.25" hidden="1" thickBot="1" x14ac:dyDescent="0.3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2.25" hidden="1" thickBot="1" x14ac:dyDescent="0.3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2.25" hidden="1" thickBot="1" x14ac:dyDescent="0.3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2.25" hidden="1" thickBot="1" x14ac:dyDescent="0.3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2.25" hidden="1" thickBot="1" x14ac:dyDescent="0.3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2.25" hidden="1" thickBot="1" x14ac:dyDescent="0.3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2.25" hidden="1" thickBot="1" x14ac:dyDescent="0.3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2.25" hidden="1" thickBot="1" x14ac:dyDescent="0.3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ht="16.5" hidden="1" thickBot="1" x14ac:dyDescent="0.3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ht="16.5" hidden="1" thickBot="1" x14ac:dyDescent="0.3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hidden="1" thickBot="1" x14ac:dyDescent="0.3">
      <c r="A71" s="104" t="s">
        <v>93</v>
      </c>
      <c r="B71" s="105"/>
      <c r="C71" s="120"/>
      <c r="D71" s="105"/>
      <c r="E71" s="105"/>
      <c r="F71" s="106"/>
      <c r="G71" s="61">
        <f>SUM(G37:G70)</f>
        <v>0</v>
      </c>
    </row>
    <row r="72" spans="1:7" s="7" customFormat="1" ht="19.5" thickBot="1" x14ac:dyDescent="0.3">
      <c r="A72" s="107" t="s">
        <v>133</v>
      </c>
      <c r="B72" s="108"/>
      <c r="C72" s="108"/>
      <c r="D72" s="108"/>
      <c r="E72" s="108"/>
      <c r="F72" s="108"/>
      <c r="G72" s="109"/>
    </row>
    <row r="73" spans="1:7" s="7" customFormat="1" ht="16.5" hidden="1" thickBot="1" x14ac:dyDescent="0.3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104" t="s">
        <v>141</v>
      </c>
      <c r="B77" s="105"/>
      <c r="C77" s="105"/>
      <c r="D77" s="105"/>
      <c r="E77" s="105"/>
      <c r="F77" s="106"/>
      <c r="G77" s="35">
        <f>SUM(G73:G76)</f>
        <v>0</v>
      </c>
    </row>
    <row r="78" spans="1:7" s="7" customFormat="1" ht="19.5" thickBot="1" x14ac:dyDescent="0.3">
      <c r="A78" s="107" t="s">
        <v>75</v>
      </c>
      <c r="B78" s="108"/>
      <c r="C78" s="108"/>
      <c r="D78" s="108"/>
      <c r="E78" s="108"/>
      <c r="F78" s="108"/>
      <c r="G78" s="109"/>
    </row>
    <row r="79" spans="1:7" s="7" customFormat="1" hidden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hidden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hidden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hidden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hidden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hidden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hidden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hidden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hidden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ht="16.5" thickBot="1" x14ac:dyDescent="0.3">
      <c r="A88" s="16">
        <v>66</v>
      </c>
      <c r="B88" s="47" t="s">
        <v>222</v>
      </c>
      <c r="C88" s="54" t="s">
        <v>76</v>
      </c>
      <c r="D88" s="50" t="s">
        <v>68</v>
      </c>
      <c r="E88" s="24">
        <v>1</v>
      </c>
      <c r="F88" s="38">
        <v>1096411</v>
      </c>
      <c r="G88" s="41">
        <f t="shared" si="3"/>
        <v>1096411</v>
      </c>
    </row>
    <row r="89" spans="1:7" s="7" customFormat="1" ht="16.5" hidden="1" thickBot="1" x14ac:dyDescent="0.3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ht="16.5" hidden="1" thickBot="1" x14ac:dyDescent="0.3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ht="16.5" hidden="1" thickBot="1" x14ac:dyDescent="0.3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ht="16.5" hidden="1" thickBot="1" x14ac:dyDescent="0.3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ht="16.5" hidden="1" thickBot="1" x14ac:dyDescent="0.3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ht="16.5" hidden="1" thickBot="1" x14ac:dyDescent="0.3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ht="16.5" hidden="1" thickBot="1" x14ac:dyDescent="0.3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ht="16.5" hidden="1" thickBot="1" x14ac:dyDescent="0.3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ht="16.5" hidden="1" thickBot="1" x14ac:dyDescent="0.3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ht="16.5" hidden="1" thickBot="1" x14ac:dyDescent="0.3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ht="16.5" hidden="1" thickBot="1" x14ac:dyDescent="0.3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ht="16.5" hidden="1" thickBot="1" x14ac:dyDescent="0.3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ht="16.5" hidden="1" thickBot="1" x14ac:dyDescent="0.3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ht="16.5" hidden="1" thickBot="1" x14ac:dyDescent="0.3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ht="16.5" hidden="1" thickBot="1" x14ac:dyDescent="0.3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ht="16.5" hidden="1" thickBot="1" x14ac:dyDescent="0.3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ht="16.5" hidden="1" thickBot="1" x14ac:dyDescent="0.3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ht="16.5" hidden="1" thickBot="1" x14ac:dyDescent="0.3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104" t="s">
        <v>94</v>
      </c>
      <c r="B116" s="105"/>
      <c r="C116" s="105"/>
      <c r="D116" s="105"/>
      <c r="E116" s="105"/>
      <c r="F116" s="106"/>
      <c r="G116" s="35">
        <f>SUM(G79:G115)</f>
        <v>1096411</v>
      </c>
    </row>
    <row r="117" spans="1:7" s="7" customFormat="1" ht="19.5" thickBot="1" x14ac:dyDescent="0.3">
      <c r="A117" s="107" t="s">
        <v>253</v>
      </c>
      <c r="B117" s="108"/>
      <c r="C117" s="108"/>
      <c r="D117" s="108"/>
      <c r="E117" s="108"/>
      <c r="F117" s="108"/>
      <c r="G117" s="109"/>
    </row>
    <row r="118" spans="1:7" s="7" customFormat="1" ht="16.5" hidden="1" thickBot="1" x14ac:dyDescent="0.3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ht="16.5" hidden="1" thickBot="1" x14ac:dyDescent="0.3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ht="16.5" hidden="1" thickBot="1" x14ac:dyDescent="0.3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hidden="1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hidden="1" thickBot="1" x14ac:dyDescent="0.3">
      <c r="A122" s="104" t="s">
        <v>257</v>
      </c>
      <c r="B122" s="105"/>
      <c r="C122" s="105"/>
      <c r="D122" s="105"/>
      <c r="E122" s="105"/>
      <c r="F122" s="106"/>
      <c r="G122" s="35">
        <f>SUM(G118:G121)</f>
        <v>0</v>
      </c>
    </row>
    <row r="123" spans="1:7" s="7" customFormat="1" ht="19.5" thickBot="1" x14ac:dyDescent="0.3">
      <c r="A123" s="107" t="s">
        <v>95</v>
      </c>
      <c r="B123" s="108"/>
      <c r="C123" s="108"/>
      <c r="D123" s="108"/>
      <c r="E123" s="108"/>
      <c r="F123" s="108"/>
      <c r="G123" s="109"/>
    </row>
    <row r="124" spans="1:7" s="7" customFormat="1" ht="16.5" hidden="1" thickBot="1" x14ac:dyDescent="0.3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2.25" hidden="1" thickBot="1" x14ac:dyDescent="0.3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2.25" hidden="1" thickBot="1" x14ac:dyDescent="0.3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ht="16.5" hidden="1" thickBot="1" x14ac:dyDescent="0.3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2.25" hidden="1" thickBot="1" x14ac:dyDescent="0.3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2.25" hidden="1" thickBot="1" x14ac:dyDescent="0.3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ht="16.5" hidden="1" thickBot="1" x14ac:dyDescent="0.3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ht="16.5" hidden="1" thickBot="1" x14ac:dyDescent="0.3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ht="16.5" hidden="1" thickBot="1" x14ac:dyDescent="0.3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ht="16.5" hidden="1" thickBot="1" x14ac:dyDescent="0.3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hidden="1" thickBot="1" x14ac:dyDescent="0.3">
      <c r="A142" s="104" t="s">
        <v>96</v>
      </c>
      <c r="B142" s="105"/>
      <c r="C142" s="105"/>
      <c r="D142" s="105"/>
      <c r="E142" s="105"/>
      <c r="F142" s="106"/>
      <c r="G142" s="37">
        <f>SUM(G124:G141)</f>
        <v>0</v>
      </c>
    </row>
    <row r="143" spans="1:7" s="7" customFormat="1" ht="19.5" thickBot="1" x14ac:dyDescent="0.3">
      <c r="A143" s="107" t="s">
        <v>281</v>
      </c>
      <c r="B143" s="108"/>
      <c r="C143" s="108"/>
      <c r="D143" s="108"/>
      <c r="E143" s="108"/>
      <c r="F143" s="108"/>
      <c r="G143" s="109"/>
    </row>
    <row r="144" spans="1:7" s="7" customFormat="1" hidden="1" x14ac:dyDescent="0.25">
      <c r="A144" s="16">
        <v>116</v>
      </c>
      <c r="B144" s="47" t="s">
        <v>297</v>
      </c>
      <c r="C144" s="53" t="s">
        <v>329</v>
      </c>
      <c r="D144" s="50" t="s">
        <v>290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x14ac:dyDescent="0.25">
      <c r="A145" s="15">
        <v>117</v>
      </c>
      <c r="B145" s="48" t="s">
        <v>298</v>
      </c>
      <c r="C145" s="55" t="s">
        <v>330</v>
      </c>
      <c r="D145" s="50" t="s">
        <v>290</v>
      </c>
      <c r="E145" s="25">
        <v>1</v>
      </c>
      <c r="F145" s="39">
        <v>34212.29</v>
      </c>
      <c r="G145" s="41">
        <f t="shared" si="4"/>
        <v>34212.29</v>
      </c>
    </row>
    <row r="146" spans="1:7" s="7" customFormat="1" hidden="1" x14ac:dyDescent="0.25">
      <c r="A146" s="16">
        <v>118</v>
      </c>
      <c r="B146" s="48" t="s">
        <v>299</v>
      </c>
      <c r="C146" s="55" t="s">
        <v>331</v>
      </c>
      <c r="D146" s="50" t="s">
        <v>291</v>
      </c>
      <c r="E146" s="25"/>
      <c r="F146" s="39">
        <v>23146.93</v>
      </c>
      <c r="G146" s="41">
        <f t="shared" si="4"/>
        <v>0</v>
      </c>
    </row>
    <row r="147" spans="1:7" s="7" customFormat="1" hidden="1" x14ac:dyDescent="0.25">
      <c r="A147" s="15">
        <v>119</v>
      </c>
      <c r="B147" s="48" t="s">
        <v>300</v>
      </c>
      <c r="C147" s="55" t="s">
        <v>332</v>
      </c>
      <c r="D147" s="50" t="s">
        <v>291</v>
      </c>
      <c r="E147" s="25"/>
      <c r="F147" s="39">
        <v>34212.29</v>
      </c>
      <c r="G147" s="40">
        <f t="shared" si="4"/>
        <v>0</v>
      </c>
    </row>
    <row r="148" spans="1:7" s="7" customFormat="1" hidden="1" x14ac:dyDescent="0.25">
      <c r="A148" s="16">
        <v>120</v>
      </c>
      <c r="B148" s="48" t="s">
        <v>301</v>
      </c>
      <c r="C148" s="55" t="s">
        <v>333</v>
      </c>
      <c r="D148" s="50" t="s">
        <v>291</v>
      </c>
      <c r="E148" s="25"/>
      <c r="F148" s="39">
        <v>41965.58</v>
      </c>
      <c r="G148" s="41">
        <f t="shared" si="4"/>
        <v>0</v>
      </c>
    </row>
    <row r="149" spans="1:7" s="7" customFormat="1" hidden="1" x14ac:dyDescent="0.25">
      <c r="A149" s="15">
        <v>121</v>
      </c>
      <c r="B149" s="48" t="s">
        <v>302</v>
      </c>
      <c r="C149" s="55" t="s">
        <v>334</v>
      </c>
      <c r="D149" s="50" t="s">
        <v>291</v>
      </c>
      <c r="E149" s="25"/>
      <c r="F149" s="39">
        <v>41659.33</v>
      </c>
      <c r="G149" s="41">
        <f t="shared" si="4"/>
        <v>0</v>
      </c>
    </row>
    <row r="150" spans="1:7" s="7" customFormat="1" hidden="1" x14ac:dyDescent="0.25">
      <c r="A150" s="16">
        <v>122</v>
      </c>
      <c r="B150" s="48" t="s">
        <v>303</v>
      </c>
      <c r="C150" s="55" t="s">
        <v>335</v>
      </c>
      <c r="D150" s="50" t="s">
        <v>291</v>
      </c>
      <c r="E150" s="25"/>
      <c r="F150" s="39">
        <v>66144.84</v>
      </c>
      <c r="G150" s="40">
        <f t="shared" si="4"/>
        <v>0</v>
      </c>
    </row>
    <row r="151" spans="1:7" s="7" customFormat="1" hidden="1" x14ac:dyDescent="0.25">
      <c r="A151" s="15">
        <v>123</v>
      </c>
      <c r="B151" s="48" t="s">
        <v>304</v>
      </c>
      <c r="C151" s="55" t="s">
        <v>336</v>
      </c>
      <c r="D151" s="50" t="s">
        <v>290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305</v>
      </c>
      <c r="C152" s="55" t="s">
        <v>337</v>
      </c>
      <c r="D152" s="50" t="s">
        <v>290</v>
      </c>
      <c r="E152" s="25">
        <v>1</v>
      </c>
      <c r="F152" s="39">
        <v>55918.25</v>
      </c>
      <c r="G152" s="41">
        <f t="shared" si="4"/>
        <v>55918.25</v>
      </c>
    </row>
    <row r="153" spans="1:7" s="7" customFormat="1" hidden="1" x14ac:dyDescent="0.25">
      <c r="A153" s="16">
        <v>125</v>
      </c>
      <c r="B153" s="48" t="s">
        <v>306</v>
      </c>
      <c r="C153" s="55" t="s">
        <v>338</v>
      </c>
      <c r="D153" s="50" t="s">
        <v>193</v>
      </c>
      <c r="E153" s="25"/>
      <c r="F153" s="39">
        <v>353790.47</v>
      </c>
      <c r="G153" s="40">
        <f t="shared" si="4"/>
        <v>0</v>
      </c>
    </row>
    <row r="154" spans="1:7" s="7" customFormat="1" ht="31.5" hidden="1" x14ac:dyDescent="0.25">
      <c r="A154" s="16">
        <v>126</v>
      </c>
      <c r="B154" s="48" t="s">
        <v>307</v>
      </c>
      <c r="C154" s="55" t="s">
        <v>295</v>
      </c>
      <c r="D154" s="50" t="s">
        <v>294</v>
      </c>
      <c r="E154" s="25"/>
      <c r="F154" s="39">
        <v>31432.25</v>
      </c>
      <c r="G154" s="41">
        <f t="shared" si="4"/>
        <v>0</v>
      </c>
    </row>
    <row r="155" spans="1:7" s="7" customFormat="1" ht="31.5" x14ac:dyDescent="0.25">
      <c r="A155" s="16">
        <v>127</v>
      </c>
      <c r="B155" s="48" t="s">
        <v>339</v>
      </c>
      <c r="C155" s="55" t="s">
        <v>296</v>
      </c>
      <c r="D155" s="50" t="s">
        <v>294</v>
      </c>
      <c r="E155" s="25">
        <v>0.38</v>
      </c>
      <c r="F155" s="39">
        <v>45405.97</v>
      </c>
      <c r="G155" s="41">
        <f t="shared" si="4"/>
        <v>17254.268599999999</v>
      </c>
    </row>
    <row r="156" spans="1:7" s="7" customFormat="1" hidden="1" x14ac:dyDescent="0.25">
      <c r="A156" s="15">
        <v>128</v>
      </c>
      <c r="B156" s="48" t="s">
        <v>340</v>
      </c>
      <c r="C156" s="55" t="s">
        <v>341</v>
      </c>
      <c r="D156" s="50" t="s">
        <v>342</v>
      </c>
      <c r="E156" s="25"/>
      <c r="F156" s="39">
        <v>5084.92</v>
      </c>
      <c r="G156" s="40">
        <f t="shared" si="4"/>
        <v>0</v>
      </c>
    </row>
    <row r="157" spans="1:7" s="7" customFormat="1" ht="31.5" x14ac:dyDescent="0.25">
      <c r="A157" s="16">
        <v>129</v>
      </c>
      <c r="B157" s="48" t="s">
        <v>343</v>
      </c>
      <c r="C157" s="55" t="s">
        <v>288</v>
      </c>
      <c r="D157" s="50" t="s">
        <v>290</v>
      </c>
      <c r="E157" s="25">
        <v>1</v>
      </c>
      <c r="F157" s="39">
        <v>13851.91</v>
      </c>
      <c r="G157" s="41">
        <f t="shared" si="4"/>
        <v>13851.91</v>
      </c>
    </row>
    <row r="158" spans="1:7" s="7" customFormat="1" ht="31.5" hidden="1" x14ac:dyDescent="0.25">
      <c r="A158" s="16">
        <v>130</v>
      </c>
      <c r="B158" s="48" t="s">
        <v>344</v>
      </c>
      <c r="C158" s="55" t="s">
        <v>289</v>
      </c>
      <c r="D158" s="50" t="s">
        <v>292</v>
      </c>
      <c r="E158" s="25"/>
      <c r="F158" s="39">
        <v>21899.63</v>
      </c>
      <c r="G158" s="41">
        <f t="shared" si="4"/>
        <v>0</v>
      </c>
    </row>
    <row r="159" spans="1:7" s="7" customFormat="1" ht="16.5" thickBot="1" x14ac:dyDescent="0.3">
      <c r="A159" s="16">
        <v>131</v>
      </c>
      <c r="B159" s="48" t="s">
        <v>345</v>
      </c>
      <c r="C159" s="55" t="s">
        <v>293</v>
      </c>
      <c r="D159" s="50" t="s">
        <v>290</v>
      </c>
      <c r="E159" s="25">
        <v>1</v>
      </c>
      <c r="F159" s="39">
        <v>10378.11</v>
      </c>
      <c r="G159" s="41">
        <f t="shared" si="4"/>
        <v>10378.11</v>
      </c>
    </row>
    <row r="160" spans="1:7" s="7" customFormat="1" ht="16.5" thickBot="1" x14ac:dyDescent="0.3">
      <c r="A160" s="104" t="s">
        <v>313</v>
      </c>
      <c r="B160" s="105"/>
      <c r="C160" s="105"/>
      <c r="D160" s="105"/>
      <c r="E160" s="105"/>
      <c r="F160" s="106"/>
      <c r="G160" s="37">
        <f>SUM(G144:G159)</f>
        <v>131614.82860000001</v>
      </c>
    </row>
    <row r="161" spans="1:7" s="7" customFormat="1" ht="19.5" thickBot="1" x14ac:dyDescent="0.3">
      <c r="A161" s="107" t="s">
        <v>129</v>
      </c>
      <c r="B161" s="108"/>
      <c r="C161" s="108"/>
      <c r="D161" s="108"/>
      <c r="E161" s="108"/>
      <c r="F161" s="108"/>
      <c r="G161" s="109"/>
    </row>
    <row r="162" spans="1:7" s="36" customFormat="1" ht="18.75" x14ac:dyDescent="0.3">
      <c r="A162" s="16">
        <v>132</v>
      </c>
      <c r="B162" s="47" t="s">
        <v>346</v>
      </c>
      <c r="C162" s="53" t="s">
        <v>261</v>
      </c>
      <c r="D162" s="50" t="s">
        <v>260</v>
      </c>
      <c r="E162" s="24">
        <v>1.96</v>
      </c>
      <c r="F162" s="38">
        <v>20889.439999999999</v>
      </c>
      <c r="G162" s="40">
        <f>E162*F162</f>
        <v>40943.302399999993</v>
      </c>
    </row>
    <row r="163" spans="1:7" s="7" customFormat="1" ht="16.5" thickBot="1" x14ac:dyDescent="0.3">
      <c r="A163" s="15">
        <v>133</v>
      </c>
      <c r="B163" s="48" t="s">
        <v>347</v>
      </c>
      <c r="C163" s="55" t="s">
        <v>262</v>
      </c>
      <c r="D163" s="51" t="s">
        <v>260</v>
      </c>
      <c r="E163" s="25">
        <v>3.92</v>
      </c>
      <c r="F163" s="39">
        <v>11519.76</v>
      </c>
      <c r="G163" s="41">
        <f>E163*F163</f>
        <v>45157.459199999998</v>
      </c>
    </row>
    <row r="164" spans="1:7" x14ac:dyDescent="0.2">
      <c r="A164" s="121" t="s">
        <v>130</v>
      </c>
      <c r="B164" s="122"/>
      <c r="C164" s="122"/>
      <c r="D164" s="122"/>
      <c r="E164" s="122"/>
      <c r="F164" s="123"/>
      <c r="G164" s="85">
        <f>SUM(G162:G163)</f>
        <v>86100.761599999998</v>
      </c>
    </row>
    <row r="165" spans="1:7" ht="32.25" hidden="1" thickBot="1" x14ac:dyDescent="0.25">
      <c r="A165" s="87">
        <v>134</v>
      </c>
      <c r="B165" s="88" t="s">
        <v>310</v>
      </c>
      <c r="C165" s="98" t="s">
        <v>311</v>
      </c>
      <c r="D165" s="99"/>
      <c r="E165" s="99"/>
      <c r="F165" s="100"/>
      <c r="G165" s="89">
        <v>0</v>
      </c>
    </row>
    <row r="166" spans="1:7" s="7" customFormat="1" ht="19.5" thickBot="1" x14ac:dyDescent="0.3">
      <c r="A166" s="101" t="s">
        <v>110</v>
      </c>
      <c r="B166" s="102"/>
      <c r="C166" s="102"/>
      <c r="D166" s="102"/>
      <c r="E166" s="102"/>
      <c r="F166" s="103"/>
      <c r="G166" s="86">
        <f>SUM(G35,G71,G77,G116,G122,G142,G160,G164)+G165</f>
        <v>1750691.6302000002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110" t="s">
        <v>348</v>
      </c>
      <c r="B169" s="110"/>
      <c r="C169" s="110"/>
      <c r="D169" s="110"/>
      <c r="E169" s="110"/>
      <c r="F169" s="110"/>
      <c r="G169" s="110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>
    <filterColumn colId="6">
      <filters blank="1">
        <filter val="1 096 411,00"/>
        <filter val="1 773 270,36"/>
        <filter val="10 378,11"/>
        <filter val="108 679,49"/>
        <filter val="123 728,00"/>
        <filter val="13 851,91"/>
        <filter val="131 614,83"/>
        <filter val="17 254,27"/>
        <filter val="181 029,00"/>
        <filter val="34 212,29"/>
        <filter val="40 943,30"/>
        <filter val="436 565,04"/>
        <filter val="55 918,25"/>
        <filter val="59 738,00"/>
        <filter val="67 736,19"/>
        <filter val="7"/>
        <filter val="72 070,04"/>
      </filters>
    </filterColumn>
  </autoFilter>
  <mergeCells count="23"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  <mergeCell ref="C165:F165"/>
    <mergeCell ref="A166:F166"/>
    <mergeCell ref="A122:F122"/>
    <mergeCell ref="A123:G123"/>
    <mergeCell ref="A142:F142"/>
    <mergeCell ref="A143:G143"/>
    <mergeCell ref="A160:F160"/>
  </mergeCells>
  <pageMargins left="0.74803149606299213" right="0.51181102362204722" top="0.43307086614173229" bottom="0.31496062992125984" header="0.19685039370078741" footer="0.19685039370078741"/>
  <pageSetup paperSize="9" scale="7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view="pageBreakPreview" topLeftCell="A22" zoomScale="85" zoomScaleNormal="85" zoomScaleSheetLayoutView="85" workbookViewId="0">
      <selection activeCell="A9" sqref="A9:G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318</v>
      </c>
      <c r="B5" s="3"/>
      <c r="C5" s="4"/>
      <c r="D5" s="94"/>
      <c r="E5" s="18"/>
      <c r="F5" s="19"/>
      <c r="G5" s="19" t="s">
        <v>319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312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328</v>
      </c>
      <c r="B9" s="112"/>
      <c r="C9" s="112"/>
      <c r="D9" s="112"/>
      <c r="E9" s="112"/>
      <c r="F9" s="112"/>
      <c r="G9" s="112"/>
    </row>
    <row r="10" spans="1:15" s="7" customFormat="1" x14ac:dyDescent="0.25">
      <c r="A10" s="5"/>
      <c r="B10" s="126" t="s">
        <v>327</v>
      </c>
      <c r="C10" s="126"/>
      <c r="D10" s="113">
        <f>G163/1000</f>
        <v>0</v>
      </c>
      <c r="E10" s="114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15" t="s">
        <v>1</v>
      </c>
      <c r="B14" s="116"/>
      <c r="C14" s="116"/>
      <c r="D14" s="116"/>
      <c r="E14" s="116"/>
      <c r="F14" s="116"/>
      <c r="G14" s="117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0" si="0">E16*F16</f>
        <v>0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25">
      <c r="A18" s="6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73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73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5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5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73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73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73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73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73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73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73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73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33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hidden="1" customHeight="1" x14ac:dyDescent="0.25">
      <c r="A34" s="97">
        <v>20</v>
      </c>
      <c r="B34" s="97" t="s">
        <v>316</v>
      </c>
      <c r="C34" s="97" t="s">
        <v>317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97"/>
      <c r="B35" s="97" t="s">
        <v>320</v>
      </c>
      <c r="C35" s="97" t="s">
        <v>321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97"/>
      <c r="B36" s="97"/>
      <c r="C36" s="97" t="s">
        <v>322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20"/>
      <c r="C37" s="120"/>
      <c r="D37" s="120"/>
      <c r="E37" s="120"/>
      <c r="F37" s="125"/>
      <c r="G37" s="61">
        <f>SUM(G15:G36)</f>
        <v>0</v>
      </c>
    </row>
    <row r="38" spans="1:7" s="7" customFormat="1" ht="19.5" thickBot="1" x14ac:dyDescent="0.3">
      <c r="A38" s="107" t="s">
        <v>0</v>
      </c>
      <c r="B38" s="108"/>
      <c r="C38" s="118"/>
      <c r="D38" s="108"/>
      <c r="E38" s="108"/>
      <c r="F38" s="108"/>
      <c r="G38" s="119"/>
    </row>
    <row r="39" spans="1:7" s="7" customFormat="1" x14ac:dyDescent="0.25">
      <c r="A39" s="16">
        <v>20</v>
      </c>
      <c r="B39" s="47" t="s">
        <v>184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5">
        <v>21</v>
      </c>
      <c r="B40" s="48" t="s">
        <v>185</v>
      </c>
      <c r="C40" s="55" t="s">
        <v>70</v>
      </c>
      <c r="D40" s="51" t="s">
        <v>61</v>
      </c>
      <c r="E40" s="25"/>
      <c r="F40" s="39">
        <v>40416</v>
      </c>
      <c r="G40" s="62">
        <f t="shared" si="0"/>
        <v>0</v>
      </c>
    </row>
    <row r="41" spans="1:7" s="7" customFormat="1" ht="15.75" hidden="1" customHeight="1" x14ac:dyDescent="0.25">
      <c r="A41" s="15">
        <v>22</v>
      </c>
      <c r="B41" s="47" t="s">
        <v>186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hidden="1" customHeight="1" x14ac:dyDescent="0.25">
      <c r="A42" s="66">
        <v>23</v>
      </c>
      <c r="B42" s="48" t="s">
        <v>187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73">
        <v>24</v>
      </c>
      <c r="B43" s="47" t="s">
        <v>188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73">
        <v>25</v>
      </c>
      <c r="B44" s="48" t="s">
        <v>189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5">
        <v>26</v>
      </c>
      <c r="B45" s="47" t="s">
        <v>190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5">
        <v>27</v>
      </c>
      <c r="B46" s="48" t="s">
        <v>32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33">
        <v>28</v>
      </c>
      <c r="B47" s="47" t="s">
        <v>33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5">
        <v>29</v>
      </c>
      <c r="B48" s="48" t="s">
        <v>34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5">
        <v>30</v>
      </c>
      <c r="B49" s="47" t="s">
        <v>35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hidden="1" customHeight="1" x14ac:dyDescent="0.25">
      <c r="A50" s="33">
        <v>31</v>
      </c>
      <c r="B50" s="48" t="s">
        <v>36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t="16.5" thickBot="1" x14ac:dyDescent="0.3">
      <c r="A51" s="15">
        <v>32</v>
      </c>
      <c r="B51" s="47" t="s">
        <v>37</v>
      </c>
      <c r="C51" s="55" t="s">
        <v>325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thickBot="1" x14ac:dyDescent="0.3">
      <c r="A52" s="15">
        <v>33</v>
      </c>
      <c r="B52" s="48" t="s">
        <v>38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thickBot="1" x14ac:dyDescent="0.3">
      <c r="A53" s="73">
        <v>34</v>
      </c>
      <c r="B53" s="47" t="s">
        <v>39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thickBot="1" x14ac:dyDescent="0.3">
      <c r="A54" s="73">
        <v>35</v>
      </c>
      <c r="B54" s="48" t="s">
        <v>40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thickBot="1" x14ac:dyDescent="0.3">
      <c r="A55" s="81">
        <v>36</v>
      </c>
      <c r="B55" s="47" t="s">
        <v>41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thickBot="1" x14ac:dyDescent="0.3">
      <c r="A56" s="73">
        <v>37</v>
      </c>
      <c r="B56" s="48" t="s">
        <v>42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thickBot="1" x14ac:dyDescent="0.3">
      <c r="A57" s="73">
        <v>38</v>
      </c>
      <c r="B57" s="47" t="s">
        <v>43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thickBot="1" x14ac:dyDescent="0.3">
      <c r="A58" s="81">
        <v>39</v>
      </c>
      <c r="B58" s="48" t="s">
        <v>44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thickBot="1" x14ac:dyDescent="0.3">
      <c r="A59" s="73">
        <v>40</v>
      </c>
      <c r="B59" s="47" t="s">
        <v>45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thickBot="1" x14ac:dyDescent="0.3">
      <c r="A60" s="73">
        <v>41</v>
      </c>
      <c r="B60" s="48" t="s">
        <v>46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thickBot="1" x14ac:dyDescent="0.3">
      <c r="A61" s="73">
        <v>42</v>
      </c>
      <c r="B61" s="47" t="s">
        <v>47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thickBot="1" x14ac:dyDescent="0.3">
      <c r="A62" s="73">
        <v>43</v>
      </c>
      <c r="B62" s="48" t="s">
        <v>48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thickBot="1" x14ac:dyDescent="0.3">
      <c r="A63" s="81">
        <v>44</v>
      </c>
      <c r="B63" s="47" t="s">
        <v>49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thickBot="1" x14ac:dyDescent="0.3">
      <c r="A64" s="73">
        <v>45</v>
      </c>
      <c r="B64" s="48" t="s">
        <v>50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thickBot="1" x14ac:dyDescent="0.3">
      <c r="A65" s="73">
        <v>46</v>
      </c>
      <c r="B65" s="47" t="s">
        <v>51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thickBot="1" x14ac:dyDescent="0.3">
      <c r="A66" s="81">
        <v>47</v>
      </c>
      <c r="B66" s="48" t="s">
        <v>52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thickBot="1" x14ac:dyDescent="0.3">
      <c r="A67" s="73">
        <v>48</v>
      </c>
      <c r="B67" s="47" t="s">
        <v>53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thickBot="1" x14ac:dyDescent="0.3">
      <c r="A68" s="73">
        <v>49</v>
      </c>
      <c r="B68" s="48" t="s">
        <v>54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thickBot="1" x14ac:dyDescent="0.3">
      <c r="A69" s="33">
        <v>50</v>
      </c>
      <c r="B69" s="47" t="s">
        <v>55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thickBot="1" x14ac:dyDescent="0.3">
      <c r="A70" s="15">
        <v>51</v>
      </c>
      <c r="B70" s="48" t="s">
        <v>56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33">
        <v>52</v>
      </c>
      <c r="B71" s="49" t="s">
        <v>57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104" t="s">
        <v>93</v>
      </c>
      <c r="B72" s="105"/>
      <c r="C72" s="120"/>
      <c r="D72" s="105"/>
      <c r="E72" s="105"/>
      <c r="F72" s="106"/>
      <c r="G72" s="61">
        <f>SUM(G39:G71)</f>
        <v>0</v>
      </c>
    </row>
    <row r="73" spans="1:7" s="7" customFormat="1" ht="19.5" thickBot="1" x14ac:dyDescent="0.3">
      <c r="A73" s="107" t="s">
        <v>133</v>
      </c>
      <c r="B73" s="108"/>
      <c r="C73" s="108"/>
      <c r="D73" s="108"/>
      <c r="E73" s="108"/>
      <c r="F73" s="108"/>
      <c r="G73" s="109"/>
    </row>
    <row r="74" spans="1:7" s="7" customFormat="1" ht="16.5" hidden="1" customHeight="1" thickBot="1" x14ac:dyDescent="0.3">
      <c r="A74" s="16">
        <v>53</v>
      </c>
      <c r="B74" s="47" t="s">
        <v>115</v>
      </c>
      <c r="C74" s="53" t="s">
        <v>131</v>
      </c>
      <c r="D74" s="50" t="s">
        <v>72</v>
      </c>
      <c r="E74" s="24"/>
      <c r="F74" s="38">
        <v>2756871</v>
      </c>
      <c r="G74" s="40">
        <f>E74*F74</f>
        <v>0</v>
      </c>
    </row>
    <row r="75" spans="1:7" s="7" customFormat="1" ht="16.5" hidden="1" customHeight="1" thickBot="1" x14ac:dyDescent="0.3">
      <c r="A75" s="15">
        <v>54</v>
      </c>
      <c r="B75" s="48" t="s">
        <v>118</v>
      </c>
      <c r="C75" s="55" t="s">
        <v>132</v>
      </c>
      <c r="D75" s="51" t="s">
        <v>72</v>
      </c>
      <c r="E75" s="25"/>
      <c r="F75" s="39">
        <v>3264158</v>
      </c>
      <c r="G75" s="62">
        <f>E75*F75</f>
        <v>0</v>
      </c>
    </row>
    <row r="76" spans="1:7" s="7" customFormat="1" ht="16.5" hidden="1" customHeight="1" thickBot="1" x14ac:dyDescent="0.3">
      <c r="A76" s="16"/>
      <c r="B76" s="47"/>
      <c r="C76" s="54" t="s">
        <v>323</v>
      </c>
      <c r="D76" s="50" t="s">
        <v>324</v>
      </c>
      <c r="E76" s="24"/>
      <c r="F76" s="38">
        <v>2544.91</v>
      </c>
      <c r="G76" s="62">
        <f>E76*F76</f>
        <v>0</v>
      </c>
    </row>
    <row r="77" spans="1:7" s="7" customFormat="1" ht="16.5" hidden="1" customHeight="1" thickBot="1" x14ac:dyDescent="0.3">
      <c r="A77" s="16">
        <v>55</v>
      </c>
      <c r="B77" s="47" t="s">
        <v>119</v>
      </c>
      <c r="C77" s="54" t="s">
        <v>191</v>
      </c>
      <c r="D77" s="50" t="s">
        <v>193</v>
      </c>
      <c r="E77" s="24"/>
      <c r="F77" s="38">
        <v>1699604</v>
      </c>
      <c r="G77" s="41">
        <f>E77*F77</f>
        <v>0</v>
      </c>
    </row>
    <row r="78" spans="1:7" s="7" customFormat="1" ht="16.5" hidden="1" customHeight="1" thickBot="1" x14ac:dyDescent="0.3">
      <c r="A78" s="15">
        <v>56</v>
      </c>
      <c r="B78" s="48" t="s">
        <v>120</v>
      </c>
      <c r="C78" s="55" t="s">
        <v>192</v>
      </c>
      <c r="D78" s="51" t="s">
        <v>193</v>
      </c>
      <c r="E78" s="25"/>
      <c r="F78" s="39">
        <v>1728170</v>
      </c>
      <c r="G78" s="41">
        <f>E78*F78</f>
        <v>0</v>
      </c>
    </row>
    <row r="79" spans="1:7" s="7" customFormat="1" ht="16.5" hidden="1" customHeight="1" thickBot="1" x14ac:dyDescent="0.3">
      <c r="A79" s="104" t="s">
        <v>141</v>
      </c>
      <c r="B79" s="105"/>
      <c r="C79" s="105"/>
      <c r="D79" s="105"/>
      <c r="E79" s="105"/>
      <c r="F79" s="106"/>
      <c r="G79" s="35">
        <f>SUM(G74:G78)</f>
        <v>0</v>
      </c>
    </row>
    <row r="80" spans="1:7" s="7" customFormat="1" ht="19.5" thickBot="1" x14ac:dyDescent="0.3">
      <c r="A80" s="107" t="s">
        <v>75</v>
      </c>
      <c r="B80" s="108"/>
      <c r="C80" s="108"/>
      <c r="D80" s="108"/>
      <c r="E80" s="108"/>
      <c r="F80" s="108"/>
      <c r="G80" s="109"/>
    </row>
    <row r="81" spans="1:7" s="7" customFormat="1" ht="15.75" hidden="1" customHeight="1" x14ac:dyDescent="0.25">
      <c r="A81" s="16">
        <v>57</v>
      </c>
      <c r="B81" s="47" t="s">
        <v>124</v>
      </c>
      <c r="C81" s="53" t="s">
        <v>194</v>
      </c>
      <c r="D81" s="50" t="s">
        <v>68</v>
      </c>
      <c r="E81" s="24"/>
      <c r="F81" s="38">
        <v>442739</v>
      </c>
      <c r="G81" s="40">
        <f>E81*F81</f>
        <v>0</v>
      </c>
    </row>
    <row r="82" spans="1:7" s="7" customFormat="1" ht="15.75" hidden="1" customHeight="1" x14ac:dyDescent="0.25">
      <c r="A82" s="16">
        <v>58</v>
      </c>
      <c r="B82" s="47" t="s">
        <v>125</v>
      </c>
      <c r="C82" s="54" t="s">
        <v>195</v>
      </c>
      <c r="D82" s="50" t="s">
        <v>68</v>
      </c>
      <c r="E82" s="24"/>
      <c r="F82" s="38">
        <v>442739</v>
      </c>
      <c r="G82" s="41">
        <f t="shared" ref="G82:G98" si="2">E82*F82</f>
        <v>0</v>
      </c>
    </row>
    <row r="83" spans="1:7" s="7" customFormat="1" ht="15.75" hidden="1" customHeight="1" x14ac:dyDescent="0.25">
      <c r="A83" s="16">
        <v>59</v>
      </c>
      <c r="B83" s="47" t="s">
        <v>126</v>
      </c>
      <c r="C83" s="54" t="s">
        <v>196</v>
      </c>
      <c r="D83" s="50" t="s">
        <v>68</v>
      </c>
      <c r="E83" s="24"/>
      <c r="F83" s="38">
        <v>442739</v>
      </c>
      <c r="G83" s="41">
        <f t="shared" si="2"/>
        <v>0</v>
      </c>
    </row>
    <row r="84" spans="1:7" s="7" customFormat="1" ht="15.75" hidden="1" customHeight="1" x14ac:dyDescent="0.25">
      <c r="A84" s="16">
        <v>60</v>
      </c>
      <c r="B84" s="47" t="s">
        <v>216</v>
      </c>
      <c r="C84" s="54" t="s">
        <v>197</v>
      </c>
      <c r="D84" s="50" t="s">
        <v>68</v>
      </c>
      <c r="E84" s="24"/>
      <c r="F84" s="38">
        <v>473215</v>
      </c>
      <c r="G84" s="41">
        <f t="shared" si="2"/>
        <v>0</v>
      </c>
    </row>
    <row r="85" spans="1:7" s="7" customFormat="1" ht="15.75" hidden="1" customHeight="1" x14ac:dyDescent="0.25">
      <c r="A85" s="16">
        <v>61</v>
      </c>
      <c r="B85" s="47" t="s">
        <v>217</v>
      </c>
      <c r="C85" s="54" t="s">
        <v>198</v>
      </c>
      <c r="D85" s="50" t="s">
        <v>68</v>
      </c>
      <c r="E85" s="24"/>
      <c r="F85" s="38">
        <v>543103</v>
      </c>
      <c r="G85" s="41">
        <f t="shared" si="2"/>
        <v>0</v>
      </c>
    </row>
    <row r="86" spans="1:7" s="7" customFormat="1" ht="15.75" hidden="1" customHeight="1" x14ac:dyDescent="0.25">
      <c r="A86" s="16">
        <v>62</v>
      </c>
      <c r="B86" s="47" t="s">
        <v>218</v>
      </c>
      <c r="C86" s="54" t="s">
        <v>199</v>
      </c>
      <c r="D86" s="50" t="s">
        <v>68</v>
      </c>
      <c r="E86" s="24"/>
      <c r="F86" s="38">
        <v>527684</v>
      </c>
      <c r="G86" s="41">
        <f t="shared" si="2"/>
        <v>0</v>
      </c>
    </row>
    <row r="87" spans="1:7" s="7" customFormat="1" ht="15.75" hidden="1" customHeight="1" x14ac:dyDescent="0.25">
      <c r="A87" s="16">
        <v>63</v>
      </c>
      <c r="B87" s="47" t="s">
        <v>219</v>
      </c>
      <c r="C87" s="54" t="s">
        <v>200</v>
      </c>
      <c r="D87" s="50" t="s">
        <v>68</v>
      </c>
      <c r="E87" s="24"/>
      <c r="F87" s="38">
        <v>538617</v>
      </c>
      <c r="G87" s="41">
        <f t="shared" si="2"/>
        <v>0</v>
      </c>
    </row>
    <row r="88" spans="1:7" s="7" customFormat="1" ht="15.75" hidden="1" customHeight="1" x14ac:dyDescent="0.25">
      <c r="A88" s="16">
        <v>64</v>
      </c>
      <c r="B88" s="47" t="s">
        <v>220</v>
      </c>
      <c r="C88" s="54" t="s">
        <v>136</v>
      </c>
      <c r="D88" s="50" t="s">
        <v>68</v>
      </c>
      <c r="E88" s="24"/>
      <c r="F88" s="38">
        <v>823261</v>
      </c>
      <c r="G88" s="41">
        <f t="shared" si="2"/>
        <v>0</v>
      </c>
    </row>
    <row r="89" spans="1:7" s="7" customFormat="1" ht="16.5" thickBot="1" x14ac:dyDescent="0.3">
      <c r="A89" s="16">
        <v>65</v>
      </c>
      <c r="B89" s="47" t="s">
        <v>221</v>
      </c>
      <c r="C89" s="54" t="s">
        <v>135</v>
      </c>
      <c r="D89" s="50" t="s">
        <v>68</v>
      </c>
      <c r="E89" s="24"/>
      <c r="F89" s="38">
        <v>930314</v>
      </c>
      <c r="G89" s="41">
        <f t="shared" si="2"/>
        <v>0</v>
      </c>
    </row>
    <row r="90" spans="1:7" s="7" customFormat="1" ht="16.5" hidden="1" customHeight="1" thickBot="1" x14ac:dyDescent="0.3">
      <c r="A90" s="16">
        <v>66</v>
      </c>
      <c r="B90" s="47" t="s">
        <v>222</v>
      </c>
      <c r="C90" s="54" t="s">
        <v>76</v>
      </c>
      <c r="D90" s="50" t="s">
        <v>68</v>
      </c>
      <c r="E90" s="24"/>
      <c r="F90" s="38">
        <v>1103087</v>
      </c>
      <c r="G90" s="41">
        <f t="shared" si="2"/>
        <v>0</v>
      </c>
    </row>
    <row r="91" spans="1:7" s="7" customFormat="1" ht="16.5" hidden="1" customHeight="1" thickBot="1" x14ac:dyDescent="0.3">
      <c r="A91" s="16">
        <v>67</v>
      </c>
      <c r="B91" s="47" t="s">
        <v>223</v>
      </c>
      <c r="C91" s="54" t="s">
        <v>77</v>
      </c>
      <c r="D91" s="50" t="s">
        <v>68</v>
      </c>
      <c r="E91" s="24"/>
      <c r="F91" s="38">
        <v>1140064</v>
      </c>
      <c r="G91" s="41">
        <f t="shared" si="2"/>
        <v>0</v>
      </c>
    </row>
    <row r="92" spans="1:7" s="7" customFormat="1" ht="16.5" hidden="1" customHeight="1" thickBot="1" x14ac:dyDescent="0.3">
      <c r="A92" s="16">
        <v>68</v>
      </c>
      <c r="B92" s="47" t="s">
        <v>224</v>
      </c>
      <c r="C92" s="54" t="s">
        <v>78</v>
      </c>
      <c r="D92" s="51" t="s">
        <v>68</v>
      </c>
      <c r="E92" s="25"/>
      <c r="F92" s="39">
        <v>1391998</v>
      </c>
      <c r="G92" s="41">
        <f t="shared" si="2"/>
        <v>0</v>
      </c>
    </row>
    <row r="93" spans="1:7" s="7" customFormat="1" ht="16.5" hidden="1" customHeight="1" thickBot="1" x14ac:dyDescent="0.3">
      <c r="A93" s="16">
        <v>69</v>
      </c>
      <c r="B93" s="47" t="s">
        <v>225</v>
      </c>
      <c r="C93" s="54" t="s">
        <v>137</v>
      </c>
      <c r="D93" s="51" t="s">
        <v>68</v>
      </c>
      <c r="E93" s="25"/>
      <c r="F93" s="39">
        <v>2185019</v>
      </c>
      <c r="G93" s="41">
        <f t="shared" si="2"/>
        <v>0</v>
      </c>
    </row>
    <row r="94" spans="1:7" s="7" customFormat="1" ht="16.5" hidden="1" customHeight="1" thickBot="1" x14ac:dyDescent="0.3">
      <c r="A94" s="16">
        <v>70</v>
      </c>
      <c r="B94" s="47" t="s">
        <v>226</v>
      </c>
      <c r="C94" s="54" t="s">
        <v>201</v>
      </c>
      <c r="D94" s="51" t="s">
        <v>68</v>
      </c>
      <c r="E94" s="25"/>
      <c r="F94" s="39">
        <v>2632969</v>
      </c>
      <c r="G94" s="41">
        <f t="shared" si="2"/>
        <v>0</v>
      </c>
    </row>
    <row r="95" spans="1:7" s="7" customFormat="1" ht="16.5" hidden="1" customHeight="1" thickBot="1" x14ac:dyDescent="0.3">
      <c r="A95" s="16">
        <v>71</v>
      </c>
      <c r="B95" s="47" t="s">
        <v>227</v>
      </c>
      <c r="C95" s="54" t="s">
        <v>138</v>
      </c>
      <c r="D95" s="51" t="s">
        <v>68</v>
      </c>
      <c r="E95" s="25"/>
      <c r="F95" s="39">
        <v>2732756</v>
      </c>
      <c r="G95" s="41">
        <f t="shared" si="2"/>
        <v>0</v>
      </c>
    </row>
    <row r="96" spans="1:7" s="7" customFormat="1" ht="16.5" hidden="1" customHeight="1" thickBot="1" x14ac:dyDescent="0.3">
      <c r="A96" s="16">
        <v>72</v>
      </c>
      <c r="B96" s="47" t="s">
        <v>228</v>
      </c>
      <c r="C96" s="54" t="s">
        <v>139</v>
      </c>
      <c r="D96" s="51" t="s">
        <v>68</v>
      </c>
      <c r="E96" s="25"/>
      <c r="F96" s="39">
        <v>3094604</v>
      </c>
      <c r="G96" s="41">
        <f t="shared" si="2"/>
        <v>0</v>
      </c>
    </row>
    <row r="97" spans="1:7" s="7" customFormat="1" ht="16.5" hidden="1" customHeight="1" thickBot="1" x14ac:dyDescent="0.3">
      <c r="A97" s="16">
        <v>73</v>
      </c>
      <c r="B97" s="47" t="s">
        <v>229</v>
      </c>
      <c r="C97" s="54" t="s">
        <v>140</v>
      </c>
      <c r="D97" s="51" t="s">
        <v>68</v>
      </c>
      <c r="E97" s="25"/>
      <c r="F97" s="39">
        <v>3275772</v>
      </c>
      <c r="G97" s="41">
        <f t="shared" si="2"/>
        <v>0</v>
      </c>
    </row>
    <row r="98" spans="1:7" s="7" customFormat="1" ht="16.5" hidden="1" customHeight="1" thickBot="1" x14ac:dyDescent="0.3">
      <c r="A98" s="16">
        <v>74</v>
      </c>
      <c r="B98" s="47" t="s">
        <v>230</v>
      </c>
      <c r="C98" s="54" t="s">
        <v>202</v>
      </c>
      <c r="D98" s="51" t="s">
        <v>68</v>
      </c>
      <c r="E98" s="25"/>
      <c r="F98" s="39">
        <v>5220470</v>
      </c>
      <c r="G98" s="41">
        <f t="shared" si="2"/>
        <v>0</v>
      </c>
    </row>
    <row r="99" spans="1:7" s="7" customFormat="1" ht="16.5" hidden="1" customHeight="1" thickBot="1" x14ac:dyDescent="0.3">
      <c r="A99" s="16">
        <v>75</v>
      </c>
      <c r="B99" s="48" t="s">
        <v>231</v>
      </c>
      <c r="C99" s="54" t="s">
        <v>79</v>
      </c>
      <c r="D99" s="51" t="s">
        <v>68</v>
      </c>
      <c r="E99" s="25"/>
      <c r="F99" s="39">
        <v>126502</v>
      </c>
      <c r="G99" s="41">
        <f t="shared" si="0"/>
        <v>0</v>
      </c>
    </row>
    <row r="100" spans="1:7" s="7" customFormat="1" ht="16.5" hidden="1" customHeight="1" thickBot="1" x14ac:dyDescent="0.3">
      <c r="A100" s="16">
        <v>76</v>
      </c>
      <c r="B100" s="48" t="s">
        <v>232</v>
      </c>
      <c r="C100" s="54" t="s">
        <v>80</v>
      </c>
      <c r="D100" s="51" t="s">
        <v>68</v>
      </c>
      <c r="E100" s="25"/>
      <c r="F100" s="39">
        <v>200488</v>
      </c>
      <c r="G100" s="41">
        <f t="shared" si="0"/>
        <v>0</v>
      </c>
    </row>
    <row r="101" spans="1:7" s="7" customFormat="1" ht="16.5" hidden="1" customHeight="1" thickBot="1" x14ac:dyDescent="0.3">
      <c r="A101" s="16">
        <v>77</v>
      </c>
      <c r="B101" s="48" t="s">
        <v>233</v>
      </c>
      <c r="C101" s="54" t="s">
        <v>81</v>
      </c>
      <c r="D101" s="51" t="s">
        <v>68</v>
      </c>
      <c r="E101" s="25"/>
      <c r="F101" s="39">
        <v>216942.54</v>
      </c>
      <c r="G101" s="41">
        <f t="shared" si="0"/>
        <v>0</v>
      </c>
    </row>
    <row r="102" spans="1:7" s="7" customFormat="1" ht="16.5" hidden="1" customHeight="1" thickBot="1" x14ac:dyDescent="0.3">
      <c r="A102" s="16">
        <v>78</v>
      </c>
      <c r="B102" s="48" t="s">
        <v>234</v>
      </c>
      <c r="C102" s="54" t="s">
        <v>82</v>
      </c>
      <c r="D102" s="51" t="s">
        <v>68</v>
      </c>
      <c r="E102" s="25"/>
      <c r="F102" s="39">
        <v>264100</v>
      </c>
      <c r="G102" s="41">
        <f t="shared" si="0"/>
        <v>0</v>
      </c>
    </row>
    <row r="103" spans="1:7" s="7" customFormat="1" ht="16.5" hidden="1" customHeight="1" thickBot="1" x14ac:dyDescent="0.3">
      <c r="A103" s="16">
        <v>79</v>
      </c>
      <c r="B103" s="48" t="s">
        <v>235</v>
      </c>
      <c r="C103" s="54" t="s">
        <v>83</v>
      </c>
      <c r="D103" s="51" t="s">
        <v>68</v>
      </c>
      <c r="E103" s="25"/>
      <c r="F103" s="39">
        <v>306376</v>
      </c>
      <c r="G103" s="41">
        <f t="shared" si="0"/>
        <v>0</v>
      </c>
    </row>
    <row r="104" spans="1:7" s="7" customFormat="1" ht="16.5" hidden="1" customHeight="1" thickBot="1" x14ac:dyDescent="0.3">
      <c r="A104" s="16">
        <v>80</v>
      </c>
      <c r="B104" s="48" t="s">
        <v>236</v>
      </c>
      <c r="C104" s="54" t="s">
        <v>84</v>
      </c>
      <c r="D104" s="51" t="s">
        <v>68</v>
      </c>
      <c r="E104" s="25"/>
      <c r="F104" s="39">
        <v>379669</v>
      </c>
      <c r="G104" s="41">
        <f t="shared" si="0"/>
        <v>0</v>
      </c>
    </row>
    <row r="105" spans="1:7" s="7" customFormat="1" ht="16.5" hidden="1" customHeight="1" thickBot="1" x14ac:dyDescent="0.3">
      <c r="A105" s="16">
        <v>81</v>
      </c>
      <c r="B105" s="48" t="s">
        <v>237</v>
      </c>
      <c r="C105" s="54" t="s">
        <v>85</v>
      </c>
      <c r="D105" s="51" t="s">
        <v>68</v>
      </c>
      <c r="E105" s="25"/>
      <c r="F105" s="39">
        <v>528848</v>
      </c>
      <c r="G105" s="41">
        <f t="shared" si="0"/>
        <v>0</v>
      </c>
    </row>
    <row r="106" spans="1:7" s="7" customFormat="1" ht="16.5" hidden="1" customHeight="1" thickBot="1" x14ac:dyDescent="0.3">
      <c r="A106" s="16">
        <v>82</v>
      </c>
      <c r="B106" s="48" t="s">
        <v>238</v>
      </c>
      <c r="C106" s="54" t="s">
        <v>86</v>
      </c>
      <c r="D106" s="51" t="s">
        <v>68</v>
      </c>
      <c r="E106" s="25"/>
      <c r="F106" s="39">
        <v>744409</v>
      </c>
      <c r="G106" s="41">
        <f t="shared" si="0"/>
        <v>0</v>
      </c>
    </row>
    <row r="107" spans="1:7" s="7" customFormat="1" ht="16.5" hidden="1" customHeight="1" thickBot="1" x14ac:dyDescent="0.3">
      <c r="A107" s="16">
        <v>83</v>
      </c>
      <c r="B107" s="48" t="s">
        <v>239</v>
      </c>
      <c r="C107" s="55" t="s">
        <v>210</v>
      </c>
      <c r="D107" s="51" t="s">
        <v>68</v>
      </c>
      <c r="E107" s="25"/>
      <c r="F107" s="39">
        <v>7029</v>
      </c>
      <c r="G107" s="62">
        <f t="shared" si="0"/>
        <v>0</v>
      </c>
    </row>
    <row r="108" spans="1:7" s="7" customFormat="1" ht="16.5" hidden="1" customHeight="1" thickBot="1" x14ac:dyDescent="0.3">
      <c r="A108" s="16">
        <v>84</v>
      </c>
      <c r="B108" s="48" t="s">
        <v>240</v>
      </c>
      <c r="C108" s="55" t="s">
        <v>211</v>
      </c>
      <c r="D108" s="51" t="s">
        <v>68</v>
      </c>
      <c r="E108" s="25"/>
      <c r="F108" s="39">
        <v>8969</v>
      </c>
      <c r="G108" s="62">
        <f t="shared" si="0"/>
        <v>0</v>
      </c>
    </row>
    <row r="109" spans="1:7" s="7" customFormat="1" ht="16.5" hidden="1" customHeight="1" thickBot="1" x14ac:dyDescent="0.3">
      <c r="A109" s="16">
        <v>85</v>
      </c>
      <c r="B109" s="48" t="s">
        <v>241</v>
      </c>
      <c r="C109" s="55" t="s">
        <v>203</v>
      </c>
      <c r="D109" s="51" t="s">
        <v>68</v>
      </c>
      <c r="E109" s="25"/>
      <c r="F109" s="39">
        <v>16556</v>
      </c>
      <c r="G109" s="62">
        <f t="shared" si="0"/>
        <v>0</v>
      </c>
    </row>
    <row r="110" spans="1:7" s="7" customFormat="1" ht="16.5" hidden="1" customHeight="1" thickBot="1" x14ac:dyDescent="0.3">
      <c r="A110" s="16">
        <v>86</v>
      </c>
      <c r="B110" s="48" t="s">
        <v>242</v>
      </c>
      <c r="C110" s="54" t="s">
        <v>204</v>
      </c>
      <c r="D110" s="51" t="s">
        <v>68</v>
      </c>
      <c r="E110" s="25"/>
      <c r="F110" s="39">
        <v>13561</v>
      </c>
      <c r="G110" s="41">
        <f t="shared" si="0"/>
        <v>0</v>
      </c>
    </row>
    <row r="111" spans="1:7" s="7" customFormat="1" ht="16.5" hidden="1" customHeight="1" thickBot="1" x14ac:dyDescent="0.3">
      <c r="A111" s="16">
        <v>87</v>
      </c>
      <c r="B111" s="48" t="s">
        <v>243</v>
      </c>
      <c r="C111" s="54" t="s">
        <v>205</v>
      </c>
      <c r="D111" s="51" t="s">
        <v>68</v>
      </c>
      <c r="E111" s="25"/>
      <c r="F111" s="39">
        <v>15464</v>
      </c>
      <c r="G111" s="41">
        <f t="shared" si="0"/>
        <v>0</v>
      </c>
    </row>
    <row r="112" spans="1:7" s="7" customFormat="1" ht="16.5" hidden="1" customHeight="1" thickBot="1" x14ac:dyDescent="0.3">
      <c r="A112" s="16">
        <v>88</v>
      </c>
      <c r="B112" s="48" t="s">
        <v>244</v>
      </c>
      <c r="C112" s="54" t="s">
        <v>206</v>
      </c>
      <c r="D112" s="51" t="s">
        <v>68</v>
      </c>
      <c r="E112" s="25"/>
      <c r="F112" s="39">
        <v>16063</v>
      </c>
      <c r="G112" s="41">
        <f t="shared" si="0"/>
        <v>0</v>
      </c>
    </row>
    <row r="113" spans="1:7" s="7" customFormat="1" ht="16.5" hidden="1" customHeight="1" thickBot="1" x14ac:dyDescent="0.3">
      <c r="A113" s="16">
        <v>89</v>
      </c>
      <c r="B113" s="48" t="s">
        <v>245</v>
      </c>
      <c r="C113" s="54" t="s">
        <v>212</v>
      </c>
      <c r="D113" s="51" t="s">
        <v>117</v>
      </c>
      <c r="E113" s="25"/>
      <c r="F113" s="39">
        <v>20048</v>
      </c>
      <c r="G113" s="41">
        <f t="shared" si="0"/>
        <v>0</v>
      </c>
    </row>
    <row r="114" spans="1:7" s="7" customFormat="1" ht="16.5" hidden="1" customHeight="1" thickBot="1" x14ac:dyDescent="0.3">
      <c r="A114" s="16">
        <v>90</v>
      </c>
      <c r="B114" s="48" t="s">
        <v>246</v>
      </c>
      <c r="C114" s="54" t="s">
        <v>213</v>
      </c>
      <c r="D114" s="51" t="s">
        <v>117</v>
      </c>
      <c r="E114" s="25"/>
      <c r="F114" s="39">
        <v>21538</v>
      </c>
      <c r="G114" s="41">
        <f t="shared" si="0"/>
        <v>0</v>
      </c>
    </row>
    <row r="115" spans="1:7" s="7" customFormat="1" ht="16.5" hidden="1" customHeight="1" thickBot="1" x14ac:dyDescent="0.3">
      <c r="A115" s="16">
        <v>91</v>
      </c>
      <c r="B115" s="48" t="s">
        <v>247</v>
      </c>
      <c r="C115" s="54" t="s">
        <v>214</v>
      </c>
      <c r="D115" s="51" t="s">
        <v>117</v>
      </c>
      <c r="E115" s="25"/>
      <c r="F115" s="39">
        <v>22566</v>
      </c>
      <c r="G115" s="41">
        <f t="shared" si="0"/>
        <v>0</v>
      </c>
    </row>
    <row r="116" spans="1:7" s="7" customFormat="1" ht="16.5" hidden="1" customHeight="1" thickBot="1" x14ac:dyDescent="0.3">
      <c r="A116" s="16">
        <v>92</v>
      </c>
      <c r="B116" s="48" t="s">
        <v>248</v>
      </c>
      <c r="C116" s="54" t="s">
        <v>215</v>
      </c>
      <c r="D116" s="51" t="s">
        <v>117</v>
      </c>
      <c r="E116" s="25"/>
      <c r="F116" s="39">
        <v>22945</v>
      </c>
      <c r="G116" s="41">
        <f t="shared" si="0"/>
        <v>0</v>
      </c>
    </row>
    <row r="117" spans="1:7" s="7" customFormat="1" ht="16.5" hidden="1" customHeight="1" thickBot="1" x14ac:dyDescent="0.3">
      <c r="A117" s="16">
        <v>93</v>
      </c>
      <c r="B117" s="48" t="s">
        <v>249</v>
      </c>
      <c r="C117" s="56" t="s">
        <v>121</v>
      </c>
      <c r="D117" s="51" t="s">
        <v>122</v>
      </c>
      <c r="E117" s="25"/>
      <c r="F117" s="39">
        <v>70216</v>
      </c>
      <c r="G117" s="42">
        <f t="shared" si="0"/>
        <v>0</v>
      </c>
    </row>
    <row r="118" spans="1:7" s="7" customFormat="1" ht="16.5" thickBot="1" x14ac:dyDescent="0.3">
      <c r="A118" s="104" t="s">
        <v>94</v>
      </c>
      <c r="B118" s="105"/>
      <c r="C118" s="105"/>
      <c r="D118" s="105"/>
      <c r="E118" s="105"/>
      <c r="F118" s="106"/>
      <c r="G118" s="35">
        <f>SUM(G81:G117)</f>
        <v>0</v>
      </c>
    </row>
    <row r="119" spans="1:7" s="7" customFormat="1" ht="19.5" thickBot="1" x14ac:dyDescent="0.3">
      <c r="A119" s="107" t="s">
        <v>253</v>
      </c>
      <c r="B119" s="108"/>
      <c r="C119" s="108"/>
      <c r="D119" s="108"/>
      <c r="E119" s="108"/>
      <c r="F119" s="108"/>
      <c r="G119" s="109"/>
    </row>
    <row r="120" spans="1:7" s="7" customFormat="1" ht="15.75" hidden="1" customHeight="1" x14ac:dyDescent="0.25">
      <c r="A120" s="16">
        <v>94</v>
      </c>
      <c r="B120" s="47" t="s">
        <v>250</v>
      </c>
      <c r="C120" s="53" t="s">
        <v>87</v>
      </c>
      <c r="D120" s="50" t="s">
        <v>90</v>
      </c>
      <c r="E120" s="24"/>
      <c r="F120" s="38">
        <v>995087</v>
      </c>
      <c r="G120" s="40">
        <f t="shared" si="0"/>
        <v>0</v>
      </c>
    </row>
    <row r="121" spans="1:7" s="7" customFormat="1" ht="15.75" hidden="1" customHeight="1" x14ac:dyDescent="0.25">
      <c r="A121" s="15">
        <v>95</v>
      </c>
      <c r="B121" s="48" t="s">
        <v>251</v>
      </c>
      <c r="C121" s="55" t="s">
        <v>88</v>
      </c>
      <c r="D121" s="51" t="s">
        <v>91</v>
      </c>
      <c r="E121" s="25"/>
      <c r="F121" s="39">
        <v>833</v>
      </c>
      <c r="G121" s="41">
        <f t="shared" si="0"/>
        <v>0</v>
      </c>
    </row>
    <row r="122" spans="1:7" s="7" customFormat="1" ht="16.5" thickBot="1" x14ac:dyDescent="0.3">
      <c r="A122" s="15">
        <v>96</v>
      </c>
      <c r="B122" s="48" t="s">
        <v>252</v>
      </c>
      <c r="C122" s="55" t="s">
        <v>89</v>
      </c>
      <c r="D122" s="51" t="s">
        <v>91</v>
      </c>
      <c r="E122" s="25"/>
      <c r="F122" s="39">
        <v>823</v>
      </c>
      <c r="G122" s="62">
        <f t="shared" si="0"/>
        <v>0</v>
      </c>
    </row>
    <row r="123" spans="1:7" s="7" customFormat="1" ht="16.5" hidden="1" customHeight="1" thickBot="1" x14ac:dyDescent="0.3">
      <c r="A123" s="16">
        <v>97</v>
      </c>
      <c r="B123" s="47" t="s">
        <v>254</v>
      </c>
      <c r="C123" s="64" t="s">
        <v>255</v>
      </c>
      <c r="D123" s="50" t="s">
        <v>256</v>
      </c>
      <c r="E123" s="24"/>
      <c r="F123" s="38">
        <v>292900</v>
      </c>
      <c r="G123" s="42">
        <f>E123*F123</f>
        <v>0</v>
      </c>
    </row>
    <row r="124" spans="1:7" s="7" customFormat="1" ht="16.5" thickBot="1" x14ac:dyDescent="0.3">
      <c r="A124" s="104" t="s">
        <v>257</v>
      </c>
      <c r="B124" s="105"/>
      <c r="C124" s="105"/>
      <c r="D124" s="105"/>
      <c r="E124" s="105"/>
      <c r="F124" s="106"/>
      <c r="G124" s="35">
        <f>SUM(G120:G123)</f>
        <v>0</v>
      </c>
    </row>
    <row r="125" spans="1:7" s="7" customFormat="1" ht="19.5" thickBot="1" x14ac:dyDescent="0.3">
      <c r="A125" s="107" t="s">
        <v>95</v>
      </c>
      <c r="B125" s="108"/>
      <c r="C125" s="108"/>
      <c r="D125" s="108"/>
      <c r="E125" s="108"/>
      <c r="F125" s="108"/>
      <c r="G125" s="109"/>
    </row>
    <row r="126" spans="1:7" s="7" customFormat="1" ht="16.5" hidden="1" customHeight="1" thickBot="1" x14ac:dyDescent="0.3">
      <c r="A126" s="16">
        <v>98</v>
      </c>
      <c r="B126" s="47" t="s">
        <v>263</v>
      </c>
      <c r="C126" s="53" t="s">
        <v>97</v>
      </c>
      <c r="D126" s="50" t="s">
        <v>61</v>
      </c>
      <c r="E126" s="24"/>
      <c r="F126" s="38">
        <v>2518</v>
      </c>
      <c r="G126" s="40">
        <f t="shared" si="0"/>
        <v>0</v>
      </c>
    </row>
    <row r="127" spans="1:7" s="7" customFormat="1" ht="32.25" hidden="1" customHeight="1" thickBot="1" x14ac:dyDescent="0.3">
      <c r="A127" s="15">
        <v>99</v>
      </c>
      <c r="B127" s="48" t="s">
        <v>264</v>
      </c>
      <c r="C127" s="55" t="s">
        <v>98</v>
      </c>
      <c r="D127" s="50" t="s">
        <v>61</v>
      </c>
      <c r="E127" s="25"/>
      <c r="F127" s="39">
        <v>6451</v>
      </c>
      <c r="G127" s="41">
        <f t="shared" si="0"/>
        <v>0</v>
      </c>
    </row>
    <row r="128" spans="1:7" s="7" customFormat="1" ht="32.25" hidden="1" customHeight="1" thickBot="1" x14ac:dyDescent="0.3">
      <c r="A128" s="16">
        <v>100</v>
      </c>
      <c r="B128" s="48" t="s">
        <v>265</v>
      </c>
      <c r="C128" s="55" t="s">
        <v>108</v>
      </c>
      <c r="D128" s="50" t="s">
        <v>61</v>
      </c>
      <c r="E128" s="25"/>
      <c r="F128" s="39">
        <v>9518</v>
      </c>
      <c r="G128" s="41">
        <f t="shared" si="0"/>
        <v>0</v>
      </c>
    </row>
    <row r="129" spans="1:7" s="7" customFormat="1" ht="16.5" hidden="1" customHeight="1" thickBot="1" x14ac:dyDescent="0.3">
      <c r="A129" s="15">
        <v>101</v>
      </c>
      <c r="B129" s="48" t="s">
        <v>266</v>
      </c>
      <c r="C129" s="55" t="s">
        <v>99</v>
      </c>
      <c r="D129" s="50" t="s">
        <v>61</v>
      </c>
      <c r="E129" s="25"/>
      <c r="F129" s="39">
        <v>4232</v>
      </c>
      <c r="G129" s="41">
        <f t="shared" si="0"/>
        <v>0</v>
      </c>
    </row>
    <row r="130" spans="1:7" s="7" customFormat="1" ht="32.25" hidden="1" customHeight="1" thickBot="1" x14ac:dyDescent="0.3">
      <c r="A130" s="16">
        <v>102</v>
      </c>
      <c r="B130" s="48" t="s">
        <v>267</v>
      </c>
      <c r="C130" s="55" t="s">
        <v>100</v>
      </c>
      <c r="D130" s="50" t="s">
        <v>61</v>
      </c>
      <c r="E130" s="25"/>
      <c r="F130" s="39">
        <v>8315</v>
      </c>
      <c r="G130" s="41">
        <f t="shared" si="0"/>
        <v>0</v>
      </c>
    </row>
    <row r="131" spans="1:7" s="7" customFormat="1" ht="32.25" hidden="1" customHeight="1" thickBot="1" x14ac:dyDescent="0.3">
      <c r="A131" s="15">
        <v>103</v>
      </c>
      <c r="B131" s="48" t="s">
        <v>268</v>
      </c>
      <c r="C131" s="55" t="s">
        <v>109</v>
      </c>
      <c r="D131" s="50" t="s">
        <v>61</v>
      </c>
      <c r="E131" s="25"/>
      <c r="F131" s="39">
        <v>12692</v>
      </c>
      <c r="G131" s="41">
        <f t="shared" si="0"/>
        <v>0</v>
      </c>
    </row>
    <row r="132" spans="1:7" s="7" customFormat="1" ht="16.5" hidden="1" customHeight="1" thickBot="1" x14ac:dyDescent="0.3">
      <c r="A132" s="16">
        <v>104</v>
      </c>
      <c r="B132" s="48" t="s">
        <v>269</v>
      </c>
      <c r="C132" s="55" t="s">
        <v>101</v>
      </c>
      <c r="D132" s="50" t="s">
        <v>61</v>
      </c>
      <c r="E132" s="25"/>
      <c r="F132" s="39">
        <v>1603</v>
      </c>
      <c r="G132" s="41">
        <f t="shared" si="0"/>
        <v>0</v>
      </c>
    </row>
    <row r="133" spans="1:7" s="7" customFormat="1" ht="16.5" hidden="1" customHeight="1" thickBot="1" x14ac:dyDescent="0.3">
      <c r="A133" s="16">
        <v>105</v>
      </c>
      <c r="B133" s="48" t="s">
        <v>270</v>
      </c>
      <c r="C133" s="55" t="s">
        <v>258</v>
      </c>
      <c r="D133" s="50" t="s">
        <v>209</v>
      </c>
      <c r="E133" s="25"/>
      <c r="F133" s="39">
        <v>468</v>
      </c>
      <c r="G133" s="41">
        <f t="shared" si="0"/>
        <v>0</v>
      </c>
    </row>
    <row r="134" spans="1:7" s="7" customFormat="1" ht="16.5" hidden="1" customHeight="1" thickBot="1" x14ac:dyDescent="0.3">
      <c r="A134" s="16">
        <v>106</v>
      </c>
      <c r="B134" s="48" t="s">
        <v>271</v>
      </c>
      <c r="C134" s="55" t="s">
        <v>259</v>
      </c>
      <c r="D134" s="50" t="s">
        <v>209</v>
      </c>
      <c r="E134" s="25"/>
      <c r="F134" s="39">
        <v>761</v>
      </c>
      <c r="G134" s="41">
        <f t="shared" si="0"/>
        <v>0</v>
      </c>
    </row>
    <row r="135" spans="1:7" s="7" customFormat="1" ht="16.5" hidden="1" customHeight="1" thickBot="1" x14ac:dyDescent="0.3">
      <c r="A135" s="15">
        <v>107</v>
      </c>
      <c r="B135" s="48" t="s">
        <v>272</v>
      </c>
      <c r="C135" s="55" t="s">
        <v>102</v>
      </c>
      <c r="D135" s="50" t="s">
        <v>61</v>
      </c>
      <c r="E135" s="25"/>
      <c r="F135" s="39">
        <v>2080</v>
      </c>
      <c r="G135" s="41">
        <f t="shared" si="0"/>
        <v>0</v>
      </c>
    </row>
    <row r="136" spans="1:7" s="7" customFormat="1" ht="16.5" hidden="1" customHeight="1" thickBot="1" x14ac:dyDescent="0.3">
      <c r="A136" s="16">
        <v>108</v>
      </c>
      <c r="B136" s="48" t="s">
        <v>273</v>
      </c>
      <c r="C136" s="55" t="s">
        <v>103</v>
      </c>
      <c r="D136" s="51" t="s">
        <v>68</v>
      </c>
      <c r="E136" s="25"/>
      <c r="F136" s="39">
        <v>38178</v>
      </c>
      <c r="G136" s="41">
        <f t="shared" si="0"/>
        <v>0</v>
      </c>
    </row>
    <row r="137" spans="1:7" s="7" customFormat="1" ht="16.5" hidden="1" customHeight="1" thickBot="1" x14ac:dyDescent="0.3">
      <c r="A137" s="15">
        <v>109</v>
      </c>
      <c r="B137" s="48" t="s">
        <v>274</v>
      </c>
      <c r="C137" s="55" t="s">
        <v>104</v>
      </c>
      <c r="D137" s="51" t="s">
        <v>68</v>
      </c>
      <c r="E137" s="25"/>
      <c r="F137" s="39">
        <v>56859</v>
      </c>
      <c r="G137" s="41">
        <f t="shared" si="0"/>
        <v>0</v>
      </c>
    </row>
    <row r="138" spans="1:7" s="7" customFormat="1" ht="16.5" hidden="1" customHeight="1" thickBot="1" x14ac:dyDescent="0.3">
      <c r="A138" s="16">
        <v>110</v>
      </c>
      <c r="B138" s="48" t="s">
        <v>275</v>
      </c>
      <c r="C138" s="55" t="s">
        <v>105</v>
      </c>
      <c r="D138" s="51" t="s">
        <v>68</v>
      </c>
      <c r="E138" s="25"/>
      <c r="F138" s="39">
        <v>26631</v>
      </c>
      <c r="G138" s="41">
        <f t="shared" si="0"/>
        <v>0</v>
      </c>
    </row>
    <row r="139" spans="1:7" s="7" customFormat="1" ht="16.5" hidden="1" customHeight="1" thickBot="1" x14ac:dyDescent="0.3">
      <c r="A139" s="15">
        <v>111</v>
      </c>
      <c r="B139" s="48" t="s">
        <v>276</v>
      </c>
      <c r="C139" s="55" t="s">
        <v>106</v>
      </c>
      <c r="D139" s="51" t="s">
        <v>68</v>
      </c>
      <c r="E139" s="25"/>
      <c r="F139" s="39">
        <v>5634</v>
      </c>
      <c r="G139" s="41">
        <f t="shared" si="0"/>
        <v>0</v>
      </c>
    </row>
    <row r="140" spans="1:7" s="7" customFormat="1" ht="16.5" hidden="1" customHeight="1" thickBot="1" x14ac:dyDescent="0.3">
      <c r="A140" s="16">
        <v>112</v>
      </c>
      <c r="B140" s="48" t="s">
        <v>277</v>
      </c>
      <c r="C140" s="55" t="s">
        <v>107</v>
      </c>
      <c r="D140" s="51" t="s">
        <v>68</v>
      </c>
      <c r="E140" s="25"/>
      <c r="F140" s="39">
        <v>2011</v>
      </c>
      <c r="G140" s="62">
        <f t="shared" si="0"/>
        <v>0</v>
      </c>
    </row>
    <row r="141" spans="1:7" s="7" customFormat="1" ht="16.5" hidden="1" customHeight="1" thickBot="1" x14ac:dyDescent="0.3">
      <c r="A141" s="15">
        <v>113</v>
      </c>
      <c r="B141" s="48" t="s">
        <v>278</v>
      </c>
      <c r="C141" s="54" t="s">
        <v>123</v>
      </c>
      <c r="D141" s="51" t="s">
        <v>117</v>
      </c>
      <c r="E141" s="25"/>
      <c r="F141" s="39">
        <v>4097</v>
      </c>
      <c r="G141" s="41">
        <f>E141*F141</f>
        <v>0</v>
      </c>
    </row>
    <row r="142" spans="1:7" s="7" customFormat="1" ht="16.5" hidden="1" customHeight="1" thickBot="1" x14ac:dyDescent="0.3">
      <c r="A142" s="16">
        <v>114</v>
      </c>
      <c r="B142" s="48" t="s">
        <v>279</v>
      </c>
      <c r="C142" s="55" t="s">
        <v>127</v>
      </c>
      <c r="D142" s="51" t="s">
        <v>68</v>
      </c>
      <c r="E142" s="25"/>
      <c r="F142" s="39">
        <v>5283</v>
      </c>
      <c r="G142" s="41">
        <f>E142*F142</f>
        <v>0</v>
      </c>
    </row>
    <row r="143" spans="1:7" s="7" customFormat="1" ht="16.5" hidden="1" customHeight="1" thickBot="1" x14ac:dyDescent="0.3">
      <c r="A143" s="15">
        <v>115</v>
      </c>
      <c r="B143" s="48" t="s">
        <v>280</v>
      </c>
      <c r="C143" s="56" t="s">
        <v>128</v>
      </c>
      <c r="D143" s="51" t="s">
        <v>122</v>
      </c>
      <c r="E143" s="25"/>
      <c r="F143" s="39">
        <v>15964</v>
      </c>
      <c r="G143" s="42">
        <f>E143*F143</f>
        <v>0</v>
      </c>
    </row>
    <row r="144" spans="1:7" s="7" customFormat="1" ht="16.5" hidden="1" customHeight="1" thickBot="1" x14ac:dyDescent="0.3">
      <c r="A144" s="104" t="s">
        <v>96</v>
      </c>
      <c r="B144" s="105"/>
      <c r="C144" s="105"/>
      <c r="D144" s="105"/>
      <c r="E144" s="105"/>
      <c r="F144" s="106"/>
      <c r="G144" s="37">
        <f>SUM(G126:G143)</f>
        <v>0</v>
      </c>
    </row>
    <row r="145" spans="1:7" s="7" customFormat="1" ht="19.5" thickBot="1" x14ac:dyDescent="0.3">
      <c r="A145" s="107" t="s">
        <v>281</v>
      </c>
      <c r="B145" s="108"/>
      <c r="C145" s="108"/>
      <c r="D145" s="108"/>
      <c r="E145" s="108"/>
      <c r="F145" s="108"/>
      <c r="G145" s="109"/>
    </row>
    <row r="146" spans="1:7" s="7" customFormat="1" ht="15.75" hidden="1" customHeight="1" x14ac:dyDescent="0.25">
      <c r="A146" s="16">
        <v>116</v>
      </c>
      <c r="B146" s="47" t="s">
        <v>297</v>
      </c>
      <c r="C146" s="53" t="s">
        <v>282</v>
      </c>
      <c r="D146" s="50" t="s">
        <v>290</v>
      </c>
      <c r="E146" s="24"/>
      <c r="F146" s="38">
        <v>14253.24</v>
      </c>
      <c r="G146" s="40">
        <f t="shared" ref="G146:G156" si="3">E146*F146</f>
        <v>0</v>
      </c>
    </row>
    <row r="147" spans="1:7" s="7" customFormat="1" x14ac:dyDescent="0.25">
      <c r="A147" s="15">
        <v>117</v>
      </c>
      <c r="B147" s="48" t="s">
        <v>298</v>
      </c>
      <c r="C147" s="55" t="s">
        <v>283</v>
      </c>
      <c r="D147" s="50" t="s">
        <v>291</v>
      </c>
      <c r="E147" s="25"/>
      <c r="F147" s="39">
        <v>47510.81</v>
      </c>
      <c r="G147" s="41">
        <f t="shared" si="3"/>
        <v>0</v>
      </c>
    </row>
    <row r="148" spans="1:7" s="7" customFormat="1" ht="15.75" hidden="1" customHeight="1" x14ac:dyDescent="0.25">
      <c r="A148" s="16">
        <v>118</v>
      </c>
      <c r="B148" s="48" t="s">
        <v>299</v>
      </c>
      <c r="C148" s="55" t="s">
        <v>284</v>
      </c>
      <c r="D148" s="50" t="s">
        <v>290</v>
      </c>
      <c r="E148" s="25"/>
      <c r="F148" s="39">
        <v>106431.52</v>
      </c>
      <c r="G148" s="41">
        <f t="shared" si="3"/>
        <v>0</v>
      </c>
    </row>
    <row r="149" spans="1:7" s="7" customFormat="1" ht="15.75" hidden="1" customHeight="1" x14ac:dyDescent="0.25">
      <c r="A149" s="15">
        <v>119</v>
      </c>
      <c r="B149" s="48" t="s">
        <v>300</v>
      </c>
      <c r="C149" s="55" t="s">
        <v>285</v>
      </c>
      <c r="D149" s="50" t="s">
        <v>291</v>
      </c>
      <c r="E149" s="25"/>
      <c r="F149" s="39">
        <v>257493.93</v>
      </c>
      <c r="G149" s="41">
        <f t="shared" si="3"/>
        <v>0</v>
      </c>
    </row>
    <row r="150" spans="1:7" s="7" customFormat="1" x14ac:dyDescent="0.25">
      <c r="A150" s="16">
        <v>120</v>
      </c>
      <c r="B150" s="48" t="s">
        <v>301</v>
      </c>
      <c r="C150" s="55" t="s">
        <v>286</v>
      </c>
      <c r="D150" s="50" t="s">
        <v>290</v>
      </c>
      <c r="E150" s="25"/>
      <c r="F150" s="39">
        <v>108715.6</v>
      </c>
      <c r="G150" s="41">
        <f t="shared" si="3"/>
        <v>0</v>
      </c>
    </row>
    <row r="151" spans="1:7" s="7" customFormat="1" ht="15.75" hidden="1" customHeight="1" x14ac:dyDescent="0.25">
      <c r="A151" s="15">
        <v>121</v>
      </c>
      <c r="B151" s="48" t="s">
        <v>302</v>
      </c>
      <c r="C151" s="55" t="s">
        <v>287</v>
      </c>
      <c r="D151" s="50" t="s">
        <v>290</v>
      </c>
      <c r="E151" s="25"/>
      <c r="F151" s="39">
        <v>343917.6</v>
      </c>
      <c r="G151" s="41">
        <f t="shared" si="3"/>
        <v>0</v>
      </c>
    </row>
    <row r="152" spans="1:7" s="7" customFormat="1" ht="31.5" x14ac:dyDescent="0.25">
      <c r="A152" s="16">
        <v>122</v>
      </c>
      <c r="B152" s="48" t="s">
        <v>303</v>
      </c>
      <c r="C152" s="55" t="s">
        <v>295</v>
      </c>
      <c r="D152" s="50" t="s">
        <v>294</v>
      </c>
      <c r="E152" s="25"/>
      <c r="F152" s="39">
        <v>40374.29</v>
      </c>
      <c r="G152" s="41">
        <f t="shared" si="3"/>
        <v>0</v>
      </c>
    </row>
    <row r="153" spans="1:7" s="7" customFormat="1" ht="31.5" hidden="1" customHeight="1" x14ac:dyDescent="0.25">
      <c r="A153" s="15">
        <v>123</v>
      </c>
      <c r="B153" s="48" t="s">
        <v>304</v>
      </c>
      <c r="C153" s="55" t="s">
        <v>296</v>
      </c>
      <c r="D153" s="50" t="s">
        <v>294</v>
      </c>
      <c r="E153" s="25"/>
      <c r="F153" s="39">
        <v>56241.599999999999</v>
      </c>
      <c r="G153" s="41">
        <f t="shared" si="3"/>
        <v>0</v>
      </c>
    </row>
    <row r="154" spans="1:7" s="7" customFormat="1" ht="31.5" hidden="1" customHeight="1" x14ac:dyDescent="0.25">
      <c r="A154" s="16">
        <v>124</v>
      </c>
      <c r="B154" s="48" t="s">
        <v>305</v>
      </c>
      <c r="C154" s="55" t="s">
        <v>288</v>
      </c>
      <c r="D154" s="50" t="s">
        <v>290</v>
      </c>
      <c r="E154" s="25"/>
      <c r="F154" s="39">
        <v>13318.85</v>
      </c>
      <c r="G154" s="41">
        <f t="shared" si="3"/>
        <v>0</v>
      </c>
    </row>
    <row r="155" spans="1:7" s="7" customFormat="1" ht="31.5" x14ac:dyDescent="0.25">
      <c r="A155" s="15">
        <v>125</v>
      </c>
      <c r="B155" s="48" t="s">
        <v>306</v>
      </c>
      <c r="C155" s="55" t="s">
        <v>289</v>
      </c>
      <c r="D155" s="50" t="s">
        <v>292</v>
      </c>
      <c r="E155" s="25"/>
      <c r="F155" s="39">
        <v>21056.87</v>
      </c>
      <c r="G155" s="41">
        <f t="shared" si="3"/>
        <v>0</v>
      </c>
    </row>
    <row r="156" spans="1:7" s="7" customFormat="1" ht="16.5" thickBot="1" x14ac:dyDescent="0.3">
      <c r="A156" s="16">
        <v>126</v>
      </c>
      <c r="B156" s="48" t="s">
        <v>307</v>
      </c>
      <c r="C156" s="55" t="s">
        <v>293</v>
      </c>
      <c r="D156" s="50" t="s">
        <v>290</v>
      </c>
      <c r="E156" s="25"/>
      <c r="F156" s="39">
        <v>9978.7296004935015</v>
      </c>
      <c r="G156" s="41">
        <f t="shared" si="3"/>
        <v>0</v>
      </c>
    </row>
    <row r="157" spans="1:7" s="7" customFormat="1" ht="16.5" thickBot="1" x14ac:dyDescent="0.3">
      <c r="A157" s="104" t="s">
        <v>313</v>
      </c>
      <c r="B157" s="105"/>
      <c r="C157" s="105"/>
      <c r="D157" s="105"/>
      <c r="E157" s="105"/>
      <c r="F157" s="106"/>
      <c r="G157" s="37">
        <f>SUM(G146:G156)</f>
        <v>0</v>
      </c>
    </row>
    <row r="158" spans="1:7" s="7" customFormat="1" ht="19.5" thickBot="1" x14ac:dyDescent="0.3">
      <c r="A158" s="107" t="s">
        <v>129</v>
      </c>
      <c r="B158" s="108"/>
      <c r="C158" s="108"/>
      <c r="D158" s="108"/>
      <c r="E158" s="108"/>
      <c r="F158" s="108"/>
      <c r="G158" s="109"/>
    </row>
    <row r="159" spans="1:7" s="36" customFormat="1" ht="18.75" x14ac:dyDescent="0.3">
      <c r="A159" s="16">
        <v>127</v>
      </c>
      <c r="B159" s="47" t="s">
        <v>308</v>
      </c>
      <c r="C159" s="53" t="s">
        <v>261</v>
      </c>
      <c r="D159" s="50" t="s">
        <v>260</v>
      </c>
      <c r="E159" s="24"/>
      <c r="F159" s="38">
        <v>20889.439999999999</v>
      </c>
      <c r="G159" s="40">
        <f>E159*F159</f>
        <v>0</v>
      </c>
    </row>
    <row r="160" spans="1:7" s="7" customFormat="1" ht="16.5" thickBot="1" x14ac:dyDescent="0.3">
      <c r="A160" s="15">
        <v>128</v>
      </c>
      <c r="B160" s="48" t="s">
        <v>309</v>
      </c>
      <c r="C160" s="55" t="s">
        <v>262</v>
      </c>
      <c r="D160" s="51" t="s">
        <v>260</v>
      </c>
      <c r="E160" s="25"/>
      <c r="F160" s="39">
        <v>11519.76</v>
      </c>
      <c r="G160" s="41">
        <f>E160*F160</f>
        <v>0</v>
      </c>
    </row>
    <row r="161" spans="1:7" x14ac:dyDescent="0.2">
      <c r="A161" s="121" t="s">
        <v>130</v>
      </c>
      <c r="B161" s="122"/>
      <c r="C161" s="122"/>
      <c r="D161" s="122"/>
      <c r="E161" s="122"/>
      <c r="F161" s="123"/>
      <c r="G161" s="85">
        <f>SUM(G159:G160)</f>
        <v>0</v>
      </c>
    </row>
    <row r="162" spans="1:7" ht="32.25" hidden="1" customHeight="1" thickBot="1" x14ac:dyDescent="0.25">
      <c r="A162" s="87">
        <v>129</v>
      </c>
      <c r="B162" s="88" t="s">
        <v>310</v>
      </c>
      <c r="C162" s="98" t="s">
        <v>311</v>
      </c>
      <c r="D162" s="99"/>
      <c r="E162" s="99"/>
      <c r="F162" s="100"/>
      <c r="G162" s="89">
        <v>0</v>
      </c>
    </row>
    <row r="163" spans="1:7" s="7" customFormat="1" ht="19.5" thickBot="1" x14ac:dyDescent="0.3">
      <c r="A163" s="101" t="s">
        <v>110</v>
      </c>
      <c r="B163" s="102"/>
      <c r="C163" s="102"/>
      <c r="D163" s="102"/>
      <c r="E163" s="102"/>
      <c r="F163" s="103"/>
      <c r="G163" s="86">
        <f>SUM(G37,G72,G79,G118,G124,G144,G157,G161)+G162</f>
        <v>0</v>
      </c>
    </row>
    <row r="164" spans="1:7" x14ac:dyDescent="0.2">
      <c r="A164" s="11"/>
      <c r="B164" s="11"/>
      <c r="C164" s="12"/>
      <c r="D164" s="13"/>
      <c r="E164" s="14"/>
      <c r="F164" s="14"/>
      <c r="G164" s="14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">
      <c r="A166" s="110" t="s">
        <v>326</v>
      </c>
      <c r="B166" s="110"/>
      <c r="C166" s="110"/>
      <c r="D166" s="110"/>
      <c r="E166" s="110"/>
      <c r="F166" s="110"/>
      <c r="G166" s="110"/>
    </row>
    <row r="167" spans="1:7" x14ac:dyDescent="0.25">
      <c r="A167" s="7"/>
      <c r="B167" s="7"/>
      <c r="C167" s="7"/>
      <c r="D167" s="7"/>
      <c r="E167" s="26"/>
      <c r="F167" s="26"/>
      <c r="G167" s="26"/>
    </row>
    <row r="168" spans="1:7" x14ac:dyDescent="0.25">
      <c r="A168" s="7"/>
      <c r="B168" s="7"/>
      <c r="C168" s="7"/>
      <c r="D168" s="7"/>
      <c r="E168" s="26"/>
      <c r="F168" s="26"/>
      <c r="G168" s="26"/>
    </row>
  </sheetData>
  <autoFilter ref="A12:G163">
    <filterColumn colId="6">
      <filters blank="1">
        <filter val="1 171 385,84"/>
        <filter val="1 860 628,00"/>
        <filter val="121 248,00"/>
        <filter val="163 952,00"/>
        <filter val="19 957,46"/>
        <filter val="21 267,44"/>
        <filter val="217 431,20"/>
        <filter val="222 008,84"/>
        <filter val="247 301,63"/>
        <filter val="255 784,00"/>
        <filter val="264 953,00"/>
        <filter val="35 480,86"/>
        <filter val="388 198,08"/>
        <filter val="4 105 793,77"/>
        <filter val="437 157,00"/>
        <filter val="44 672,21"/>
        <filter val="47 985,92"/>
        <filter val="633 502,63"/>
        <filter val="7"/>
        <filter val="7 407,00"/>
        <filter val="81 556,07"/>
        <filter val="9 191,35"/>
        <filter val="92 484,00"/>
      </filters>
    </filterColumn>
  </autoFilter>
  <mergeCells count="24">
    <mergeCell ref="A37:F37"/>
    <mergeCell ref="A7:G7"/>
    <mergeCell ref="A8:G8"/>
    <mergeCell ref="A9:G9"/>
    <mergeCell ref="D10:E10"/>
    <mergeCell ref="A14:G14"/>
    <mergeCell ref="B10:C10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158:G158"/>
    <mergeCell ref="A161:F161"/>
    <mergeCell ref="C162:F162"/>
    <mergeCell ref="A163:F163"/>
    <mergeCell ref="A166:G166"/>
  </mergeCells>
  <pageMargins left="0.74803149606299213" right="0.51181102362204722" top="0.43307086614173229" bottom="0.31496062992125984" header="0.19685039370078741" footer="0.19685039370078741"/>
  <pageSetup paperSize="9" scale="6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 (2)</vt:lpstr>
      <vt:lpstr>'Без зимнего коэффициента'!Область_печати</vt:lpstr>
      <vt:lpstr>'С зимним коэффициентом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Бородин Евгений Павлович</cp:lastModifiedBy>
  <cp:lastPrinted>2018-11-13T04:33:51Z</cp:lastPrinted>
  <dcterms:created xsi:type="dcterms:W3CDTF">1996-10-08T23:32:33Z</dcterms:created>
  <dcterms:modified xsi:type="dcterms:W3CDTF">2018-11-13T04:54:14Z</dcterms:modified>
</cp:coreProperties>
</file>