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E9" i="1" l="1"/>
  <c r="G9" i="1" s="1"/>
  <c r="I9" i="1" l="1"/>
  <c r="I8" i="1"/>
  <c r="M9" i="1"/>
  <c r="M8" i="1"/>
  <c r="O9" i="1"/>
  <c r="P9" i="1" s="1"/>
  <c r="O8" i="1"/>
  <c r="P8" i="1" s="1"/>
  <c r="L9" i="1"/>
  <c r="L8" i="1"/>
  <c r="J9" i="1"/>
  <c r="J8" i="1"/>
  <c r="G10" i="1" l="1"/>
  <c r="G11" i="1" s="1"/>
  <c r="G12" i="1" s="1"/>
  <c r="P10" i="1"/>
  <c r="P11" i="1" s="1"/>
  <c r="P12" i="1" s="1"/>
</calcChain>
</file>

<file path=xl/sharedStrings.xml><?xml version="1.0" encoding="utf-8"?>
<sst xmlns="http://schemas.openxmlformats.org/spreadsheetml/2006/main" count="29" uniqueCount="21">
  <si>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</si>
  <si>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</si>
  <si>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</si>
  <si>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</si>
  <si>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</si>
  <si>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</si>
  <si>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</si>
  <si>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</si>
  <si>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</si>
  <si>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</si>
  <si>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</si>
  <si>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</si>
  <si>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</si>
  <si>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</si>
  <si>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</si>
  <si>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</si>
  <si>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</si>
  <si>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</si>
  <si>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км.</t>
  </si>
  <si>
    <t>Проектно-изыскательские работы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</si>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</sst>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3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 applyProtection="1">
      <alignment horizontal="left" vertical="top" wrapText="1"/>
      <protection locked="0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3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/>
    </xf>
    <xf numFmtId="49" fontId="2" fillId="5" borderId="11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2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/>
    </xf>
    <xf numFmtId="4" fontId="7" fillId="5" borderId="34" xfId="0" applyNumberFormat="1" applyFont="1" applyFill="1" applyBorder="1" applyAlignment="1" applyProtection="1">
      <alignment horizontal="center" vertical="top" wrapText="1"/>
    </xf>
    <xf numFmtId="4" fontId="1" fillId="4" borderId="36" xfId="0" applyNumberFormat="1" applyFont="1" applyFill="1" applyBorder="1" applyAlignment="1">
      <alignment horizontal="center" vertical="center" wrapText="1"/>
    </xf>
    <xf numFmtId="4" fontId="2" fillId="4" borderId="38" xfId="0" applyNumberFormat="1" applyFont="1" applyFill="1" applyBorder="1" applyAlignment="1">
      <alignment horizontal="center" vertical="top" wrapText="1"/>
    </xf>
    <xf numFmtId="4" fontId="2" fillId="4" borderId="42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8" fillId="4" borderId="35" xfId="0" applyNumberFormat="1" applyFont="1" applyFill="1" applyBorder="1" applyAlignment="1" applyProtection="1">
      <alignment horizontal="right" vertical="center" wrapText="1"/>
    </xf>
    <xf numFmtId="4" fontId="8" fillId="4" borderId="24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4" fontId="7" fillId="4" borderId="39" xfId="0" applyNumberFormat="1" applyFont="1" applyFill="1" applyBorder="1" applyAlignment="1" applyProtection="1">
      <alignment horizontal="right"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37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zoomScaleNormal="100" workbookViewId="0">
      <selection activeCell="B6" sqref="B6:G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12</v>
      </c>
      <c r="C3" s="38"/>
      <c r="D3" s="38"/>
      <c r="E3" s="39"/>
      <c r="F3" s="35">
        <v>3784734</v>
      </c>
      <c r="G3" s="20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6" t="s">
        <v>13</v>
      </c>
      <c r="C6" s="47"/>
      <c r="D6" s="48"/>
      <c r="E6" s="48"/>
      <c r="F6" s="49"/>
      <c r="G6" s="50"/>
      <c r="H6" s="3"/>
      <c r="I6" s="37" t="s">
        <v>4</v>
      </c>
      <c r="J6" s="38"/>
      <c r="K6" s="38"/>
      <c r="L6" s="38"/>
      <c r="M6" s="38"/>
      <c r="N6" s="38"/>
      <c r="O6" s="38"/>
      <c r="P6" s="57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8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29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x14ac:dyDescent="0.25">
      <c r="A8" s="4"/>
      <c r="B8" s="30">
        <v>1</v>
      </c>
      <c r="C8" s="9" t="s">
        <v>19</v>
      </c>
      <c r="D8" s="10" t="s">
        <v>18</v>
      </c>
      <c r="E8" s="10">
        <v>186967</v>
      </c>
      <c r="F8" s="11">
        <v>1</v>
      </c>
      <c r="G8" s="31">
        <f>E8</f>
        <v>186967</v>
      </c>
      <c r="H8" s="1"/>
      <c r="I8" s="16">
        <f>B8</f>
        <v>1</v>
      </c>
      <c r="J8" s="17" t="str">
        <f>C8</f>
        <v>Проектно-изыскательские работы</v>
      </c>
      <c r="K8" s="12"/>
      <c r="L8" s="18" t="str">
        <f>D8</f>
        <v>км.</v>
      </c>
      <c r="M8" s="21">
        <f>E8</f>
        <v>186967</v>
      </c>
      <c r="N8" s="10"/>
      <c r="O8" s="18">
        <f>F8</f>
        <v>1</v>
      </c>
      <c r="P8" s="19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6.25" thickBot="1" x14ac:dyDescent="0.3">
      <c r="A9" s="4"/>
      <c r="B9" s="30">
        <v>2</v>
      </c>
      <c r="C9" s="9" t="s">
        <v>20</v>
      </c>
      <c r="D9" s="10" t="s">
        <v>18</v>
      </c>
      <c r="E9" s="10">
        <f>F3-E8</f>
        <v>3597767</v>
      </c>
      <c r="F9" s="11">
        <v>1</v>
      </c>
      <c r="G9" s="31">
        <f>E9</f>
        <v>3597767</v>
      </c>
      <c r="H9" s="1"/>
      <c r="I9" s="16">
        <f t="shared" ref="I9" si="0">B9</f>
        <v>2</v>
      </c>
      <c r="J9" s="17" t="str">
        <f t="shared" ref="J9" si="1">C9</f>
        <v>Строительно-монтажные работы</v>
      </c>
      <c r="K9" s="12"/>
      <c r="L9" s="18" t="str">
        <f t="shared" ref="L9" si="2">D9</f>
        <v>км.</v>
      </c>
      <c r="M9" s="21">
        <f t="shared" ref="M9" si="3">E9</f>
        <v>3597767</v>
      </c>
      <c r="N9" s="10"/>
      <c r="O9" s="18">
        <f t="shared" ref="O9" si="4">F9</f>
        <v>1</v>
      </c>
      <c r="P9" s="19">
        <f t="shared" ref="P9" si="5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4"/>
      <c r="B10" s="40" t="s">
        <v>7</v>
      </c>
      <c r="C10" s="41"/>
      <c r="D10" s="41"/>
      <c r="E10" s="41"/>
      <c r="F10" s="42"/>
      <c r="G10" s="32">
        <f>SUM(G8:G9)</f>
        <v>3784734</v>
      </c>
      <c r="H10" s="1"/>
      <c r="I10" s="58" t="s">
        <v>7</v>
      </c>
      <c r="J10" s="41"/>
      <c r="K10" s="41"/>
      <c r="L10" s="41"/>
      <c r="M10" s="41"/>
      <c r="N10" s="41"/>
      <c r="O10" s="42"/>
      <c r="P10" s="13">
        <f>SUM(P8:P9)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4"/>
      <c r="B11" s="54" t="s">
        <v>17</v>
      </c>
      <c r="C11" s="55"/>
      <c r="D11" s="55"/>
      <c r="E11" s="55"/>
      <c r="F11" s="22">
        <v>0.2</v>
      </c>
      <c r="G11" s="33">
        <f>G10*F11</f>
        <v>756946.8</v>
      </c>
      <c r="H11" s="1"/>
      <c r="I11" s="56" t="s">
        <v>17</v>
      </c>
      <c r="J11" s="55"/>
      <c r="K11" s="55"/>
      <c r="L11" s="55"/>
      <c r="M11" s="55"/>
      <c r="N11" s="55"/>
      <c r="O11" s="22">
        <v>0.2</v>
      </c>
      <c r="P11" s="14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4"/>
      <c r="B12" s="43" t="s">
        <v>8</v>
      </c>
      <c r="C12" s="44"/>
      <c r="D12" s="44"/>
      <c r="E12" s="44"/>
      <c r="F12" s="45"/>
      <c r="G12" s="34">
        <f>G10+G11</f>
        <v>4541680.8</v>
      </c>
      <c r="H12" s="1"/>
      <c r="I12" s="51" t="s">
        <v>8</v>
      </c>
      <c r="J12" s="52"/>
      <c r="K12" s="52"/>
      <c r="L12" s="52"/>
      <c r="M12" s="52"/>
      <c r="N12" s="52"/>
      <c r="O12" s="53"/>
      <c r="P12" s="15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27" customFormat="1" ht="15.75" customHeight="1" x14ac:dyDescent="0.25">
      <c r="A13" s="23"/>
      <c r="B13" s="25"/>
      <c r="C13" s="25"/>
      <c r="D13" s="25"/>
      <c r="E13" s="25"/>
      <c r="F13" s="25"/>
      <c r="G13" s="26"/>
      <c r="H13" s="24"/>
      <c r="I13" s="25"/>
      <c r="J13" s="25"/>
      <c r="K13" s="25"/>
      <c r="L13" s="25"/>
      <c r="M13" s="25"/>
      <c r="N13" s="25"/>
      <c r="O13" s="25"/>
      <c r="P13" s="26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x14ac:dyDescent="0.25">
      <c r="Z14" s="1"/>
    </row>
  </sheetData>
  <mergeCells count="10">
    <mergeCell ref="I6:P6"/>
    <mergeCell ref="I10:O10"/>
    <mergeCell ref="B1:P1"/>
    <mergeCell ref="B3:E3"/>
    <mergeCell ref="B10:F10"/>
    <mergeCell ref="B12:F12"/>
    <mergeCell ref="B6:G6"/>
    <mergeCell ref="I12:O12"/>
    <mergeCell ref="B11:E11"/>
    <mergeCell ref="I11:N11"/>
  </mergeCells>
  <pageMargins left="0.7" right="0.7" top="0.75" bottom="0.75" header="0.3" footer="0.3"/>
  <pageSetup paperSize="9" orientation="portrait" r:id="rId1"/>
  <ignoredErrors>
    <ignoredError sqref="L8 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dcterms:created xsi:type="dcterms:W3CDTF">2018-05-22T01:14:50Z</dcterms:created>
  <dcterms:modified xsi:type="dcterms:W3CDTF">2018-12-26T06:14:05Z</dcterms:modified>
</cp:coreProperties>
</file>