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Релейная аппаратура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156" i="1"/>
  <c r="J157" i="1"/>
  <c r="J158" i="1"/>
  <c r="J159" i="1"/>
  <c r="J160" i="1"/>
  <c r="O156" i="1"/>
  <c r="P156" i="1" s="1"/>
  <c r="O157" i="1"/>
  <c r="P157" i="1" s="1"/>
  <c r="O158" i="1"/>
  <c r="P158" i="1" s="1"/>
  <c r="O159" i="1"/>
  <c r="P159" i="1" s="1"/>
  <c r="O160" i="1"/>
  <c r="P160" i="1" s="1"/>
  <c r="L156" i="1"/>
  <c r="L157" i="1"/>
  <c r="L158" i="1"/>
  <c r="L159" i="1"/>
  <c r="L160" i="1"/>
  <c r="M156" i="1"/>
  <c r="M157" i="1"/>
  <c r="M158" i="1"/>
  <c r="M159" i="1"/>
  <c r="M160" i="1"/>
  <c r="G156" i="1"/>
  <c r="G157" i="1"/>
  <c r="G158" i="1"/>
  <c r="G159" i="1"/>
  <c r="G160" i="1"/>
  <c r="I160" i="1"/>
  <c r="I159" i="1"/>
  <c r="I158" i="1"/>
  <c r="I157" i="1"/>
  <c r="I156" i="1"/>
  <c r="O108" i="1"/>
  <c r="P108" i="1" s="1"/>
  <c r="O109" i="1"/>
  <c r="P109" i="1" s="1"/>
  <c r="O110" i="1"/>
  <c r="P110" i="1" s="1"/>
  <c r="M108" i="1"/>
  <c r="M109" i="1"/>
  <c r="M110" i="1"/>
  <c r="L108" i="1"/>
  <c r="L109" i="1"/>
  <c r="L110" i="1"/>
  <c r="J108" i="1"/>
  <c r="J109" i="1"/>
  <c r="J110" i="1"/>
  <c r="G108" i="1"/>
  <c r="G109" i="1"/>
  <c r="G110" i="1"/>
  <c r="I110" i="1"/>
  <c r="I109" i="1"/>
  <c r="I108" i="1"/>
  <c r="O173" i="1" l="1"/>
  <c r="P173" i="1" s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M173" i="1"/>
  <c r="M174" i="1"/>
  <c r="M175" i="1"/>
  <c r="M176" i="1"/>
  <c r="M177" i="1"/>
  <c r="M178" i="1"/>
  <c r="M179" i="1"/>
  <c r="L173" i="1"/>
  <c r="L174" i="1"/>
  <c r="L175" i="1"/>
  <c r="L176" i="1"/>
  <c r="L177" i="1"/>
  <c r="L178" i="1"/>
  <c r="L179" i="1"/>
  <c r="J173" i="1"/>
  <c r="J174" i="1"/>
  <c r="J175" i="1"/>
  <c r="J176" i="1"/>
  <c r="J177" i="1"/>
  <c r="J178" i="1"/>
  <c r="J179" i="1"/>
  <c r="G173" i="1"/>
  <c r="G174" i="1"/>
  <c r="G175" i="1"/>
  <c r="G176" i="1"/>
  <c r="G177" i="1"/>
  <c r="G178" i="1"/>
  <c r="G179" i="1"/>
  <c r="O172" i="1"/>
  <c r="P172" i="1" s="1"/>
  <c r="M172" i="1"/>
  <c r="L172" i="1"/>
  <c r="J172" i="1"/>
  <c r="G172" i="1"/>
  <c r="O165" i="1"/>
  <c r="P165" i="1" s="1"/>
  <c r="O166" i="1"/>
  <c r="P166" i="1" s="1"/>
  <c r="O167" i="1"/>
  <c r="P167" i="1" s="1"/>
  <c r="O168" i="1"/>
  <c r="P168" i="1" s="1"/>
  <c r="O169" i="1"/>
  <c r="P169" i="1" s="1"/>
  <c r="O164" i="1"/>
  <c r="P164" i="1" s="1"/>
  <c r="M165" i="1"/>
  <c r="M166" i="1"/>
  <c r="M167" i="1"/>
  <c r="M168" i="1"/>
  <c r="M169" i="1"/>
  <c r="M164" i="1"/>
  <c r="L165" i="1"/>
  <c r="L166" i="1"/>
  <c r="L167" i="1"/>
  <c r="L168" i="1"/>
  <c r="L169" i="1"/>
  <c r="L164" i="1"/>
  <c r="J165" i="1"/>
  <c r="J166" i="1"/>
  <c r="J167" i="1"/>
  <c r="J168" i="1"/>
  <c r="J169" i="1"/>
  <c r="J164" i="1"/>
  <c r="G164" i="1"/>
  <c r="G165" i="1"/>
  <c r="G166" i="1"/>
  <c r="G167" i="1"/>
  <c r="G168" i="1"/>
  <c r="G169" i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61" i="1"/>
  <c r="P161" i="1" s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61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61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61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61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61" i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M117" i="1"/>
  <c r="M118" i="1"/>
  <c r="M119" i="1"/>
  <c r="M120" i="1"/>
  <c r="M121" i="1"/>
  <c r="M122" i="1"/>
  <c r="M123" i="1"/>
  <c r="M124" i="1"/>
  <c r="L117" i="1"/>
  <c r="L118" i="1"/>
  <c r="L119" i="1"/>
  <c r="L120" i="1"/>
  <c r="L121" i="1"/>
  <c r="L122" i="1"/>
  <c r="L123" i="1"/>
  <c r="L124" i="1"/>
  <c r="J117" i="1"/>
  <c r="J118" i="1"/>
  <c r="J119" i="1"/>
  <c r="J120" i="1"/>
  <c r="J121" i="1"/>
  <c r="J122" i="1"/>
  <c r="J123" i="1"/>
  <c r="J124" i="1"/>
  <c r="I117" i="1"/>
  <c r="I118" i="1"/>
  <c r="I119" i="1"/>
  <c r="I120" i="1"/>
  <c r="I121" i="1"/>
  <c r="I122" i="1"/>
  <c r="I123" i="1"/>
  <c r="I124" i="1"/>
  <c r="G117" i="1"/>
  <c r="G118" i="1"/>
  <c r="G119" i="1"/>
  <c r="G120" i="1"/>
  <c r="G121" i="1"/>
  <c r="G122" i="1"/>
  <c r="G123" i="1"/>
  <c r="G124" i="1"/>
  <c r="O115" i="1"/>
  <c r="P115" i="1" s="1"/>
  <c r="O116" i="1"/>
  <c r="P116" i="1" s="1"/>
  <c r="O127" i="1"/>
  <c r="P127" i="1" s="1"/>
  <c r="M115" i="1"/>
  <c r="M116" i="1"/>
  <c r="M127" i="1"/>
  <c r="L115" i="1"/>
  <c r="L116" i="1"/>
  <c r="L127" i="1"/>
  <c r="J115" i="1"/>
  <c r="J116" i="1"/>
  <c r="J127" i="1"/>
  <c r="I115" i="1"/>
  <c r="I116" i="1"/>
  <c r="I127" i="1"/>
  <c r="G115" i="1"/>
  <c r="G116" i="1"/>
  <c r="G12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11" i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11" i="1"/>
  <c r="P111" i="1" s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11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11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11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11" i="1"/>
  <c r="O57" i="1"/>
  <c r="P57" i="1" s="1"/>
  <c r="O56" i="1"/>
  <c r="P56" i="1" s="1"/>
  <c r="M57" i="1"/>
  <c r="M56" i="1"/>
  <c r="L57" i="1"/>
  <c r="L56" i="1"/>
  <c r="J57" i="1"/>
  <c r="J56" i="1"/>
  <c r="I57" i="1"/>
  <c r="I56" i="1"/>
  <c r="G180" i="1" l="1"/>
  <c r="P180" i="1"/>
  <c r="G170" i="1"/>
  <c r="P170" i="1"/>
  <c r="P162" i="1"/>
  <c r="G162" i="1"/>
  <c r="P125" i="1"/>
  <c r="G125" i="1"/>
  <c r="P112" i="1"/>
  <c r="O19" i="1" l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G56" i="1"/>
  <c r="G57" i="1"/>
  <c r="G112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54" i="1" l="1"/>
  <c r="P181" i="1" s="1"/>
  <c r="P182" i="1" s="1"/>
  <c r="P183" i="1" s="1"/>
  <c r="M20" i="1"/>
  <c r="M12" i="1"/>
  <c r="M33" i="1"/>
  <c r="M23" i="1"/>
  <c r="M34" i="1"/>
  <c r="M24" i="1"/>
  <c r="M15" i="1"/>
  <c r="M44" i="1"/>
  <c r="M18" i="1"/>
  <c r="M27" i="1"/>
  <c r="M22" i="1"/>
  <c r="M40" i="1"/>
  <c r="M37" i="1"/>
  <c r="M39" i="1"/>
  <c r="M35" i="1"/>
  <c r="M42" i="1"/>
  <c r="M26" i="1"/>
  <c r="M49" i="1"/>
  <c r="M30" i="1"/>
  <c r="M10" i="1"/>
  <c r="M50" i="1"/>
  <c r="M28" i="1"/>
  <c r="M21" i="1"/>
  <c r="M41" i="1"/>
  <c r="M51" i="1"/>
  <c r="M43" i="1"/>
  <c r="M29" i="1"/>
  <c r="M17" i="1"/>
  <c r="G12" i="1"/>
  <c r="M32" i="1"/>
  <c r="G23" i="1"/>
  <c r="G36" i="1"/>
  <c r="M36" i="1"/>
  <c r="M45" i="1"/>
  <c r="G24" i="1"/>
  <c r="M31" i="1"/>
  <c r="G44" i="1"/>
  <c r="M52" i="1"/>
  <c r="G27" i="1"/>
  <c r="G20" i="1"/>
  <c r="G34" i="1"/>
  <c r="G22" i="1"/>
  <c r="G37" i="1"/>
  <c r="G39" i="1"/>
  <c r="M14" i="1"/>
  <c r="M47" i="1"/>
  <c r="G47" i="1"/>
  <c r="G30" i="1"/>
  <c r="G28" i="1"/>
  <c r="M19" i="1"/>
  <c r="G29" i="1"/>
  <c r="G10" i="1"/>
  <c r="G33" i="1"/>
  <c r="G15" i="1"/>
  <c r="G18" i="1"/>
  <c r="G42" i="1"/>
  <c r="M38" i="1"/>
  <c r="G38" i="1"/>
  <c r="G13" i="1"/>
  <c r="M13" i="1"/>
  <c r="G31" i="1"/>
  <c r="G40" i="1"/>
  <c r="G49" i="1"/>
  <c r="M53" i="1"/>
  <c r="M48" i="1"/>
  <c r="G48" i="1"/>
  <c r="M46" i="1"/>
  <c r="G17" i="1"/>
  <c r="G45" i="1"/>
  <c r="G52" i="1"/>
  <c r="M16" i="1"/>
  <c r="G16" i="1"/>
  <c r="G35" i="1"/>
  <c r="M25" i="1"/>
  <c r="G25" i="1"/>
  <c r="G21" i="1"/>
  <c r="G41" i="1"/>
  <c r="G11" i="1"/>
  <c r="M11" i="1"/>
  <c r="G53" i="1"/>
  <c r="G51" i="1"/>
  <c r="G46" i="1"/>
  <c r="G32" i="1"/>
  <c r="G14" i="1"/>
  <c r="G26" i="1"/>
  <c r="G50" i="1"/>
  <c r="G19" i="1"/>
  <c r="G43" i="1"/>
  <c r="G54" i="1" l="1"/>
  <c r="G181" i="1" s="1"/>
  <c r="G182" i="1" s="1"/>
  <c r="G183" i="1" s="1"/>
</calcChain>
</file>

<file path=xl/sharedStrings.xml><?xml version="1.0" encoding="utf-8"?>
<sst xmlns="http://schemas.openxmlformats.org/spreadsheetml/2006/main" count="363" uniqueCount="155">
  <si>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</si>
  <si>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</si>
  <si>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</si>
  <si>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</si>
  <si>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</si>
  <si>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</si>
  <si>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</si>
  <si>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</si>
  <si>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</si>
  <si>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</si>
  <si>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</si>
  <si>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</si>
  <si>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</si>
  <si>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</si>
  <si>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</si>
  <si>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</si>
  <si>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</si>
  <si>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</si>
  <si>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</si>
  <si>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</si>
  <si>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</si>
  <si>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кг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</si>
  <si>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</si>
  <si>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</si>
  <si>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</si>
  <si>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</si>
  <si>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</si>
  <si>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</si>
  <si>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</si>
  <si>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</si>
  <si>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</si>
  <si>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</si>
  <si>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</si>
  <si>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Релейная аппаратура</t>
  </si>
  <si>
    <t>Реле напряжения РН-53/60Д п/п</t>
  </si>
  <si>
    <t>Реле напряжения РН 54/160 п/п</t>
  </si>
  <si>
    <t>Реле напряжения обратное РНФ-1М 100В</t>
  </si>
  <si>
    <t>Реле  РПВ-258 220 0,5А</t>
  </si>
  <si>
    <t>реле указательное РЭУ -11/0,16</t>
  </si>
  <si>
    <t>Реле указательное РЭУ-11-21 0,5 А</t>
  </si>
  <si>
    <t>Блок питания н заряда БПЗ-401-4 220</t>
  </si>
  <si>
    <t>Пульс реле ПР-8-220</t>
  </si>
  <si>
    <t>Реле времени РВ-248 п/п</t>
  </si>
  <si>
    <t>Реле времени РВ-248 з/п</t>
  </si>
  <si>
    <t>Реле напряжения РСН-12</t>
  </si>
  <si>
    <t>Реле напряжения РСН-18</t>
  </si>
  <si>
    <t>Реле тока двустабильное РТД-21-М1</t>
  </si>
  <si>
    <t>Реле указательное РУ-21/0,05-220В</t>
  </si>
  <si>
    <t>Блок конденсатора БК-401</t>
  </si>
  <si>
    <t>Блок конденсаторов БК-402</t>
  </si>
  <si>
    <t>Блок питания БПЗ-401</t>
  </si>
  <si>
    <t>Реле времени РВ-112 220В п/п</t>
  </si>
  <si>
    <t xml:space="preserve">Реле времени РВ-127/110В УХЛ4 п/п </t>
  </si>
  <si>
    <t>Реле времени РВ-128 з/п</t>
  </si>
  <si>
    <t>Реле времени РВ-124 з/п</t>
  </si>
  <si>
    <t>Реле времени  РВ-237 п/п</t>
  </si>
  <si>
    <t>Реле времени РВ-133 п/п</t>
  </si>
  <si>
    <t>Реле времени РВ-235, 220В, 0,5-9 сек, п/п</t>
  </si>
  <si>
    <t>Реле времени РВ-235-110В</t>
  </si>
  <si>
    <t>Реле для привода ПП 67К (в сборе) РТВ 1</t>
  </si>
  <si>
    <t>Реле для привода ПП 67К (в сборе) РТМ 1</t>
  </si>
  <si>
    <t>Реле мощности РМ12-18-1--220В</t>
  </si>
  <si>
    <t>Реле напряжения РН-53/60Д з/п</t>
  </si>
  <si>
    <t>Реле промежуточное РП-252 220В п/п</t>
  </si>
  <si>
    <t>Реле промежуточное РП-25 220В 50Гц  п/п</t>
  </si>
  <si>
    <t>Реле промежуточное РП-23 220В п/п</t>
  </si>
  <si>
    <t>Реле промежуточное РП-11 220В п/п</t>
  </si>
  <si>
    <t>Реле промежуточное РП-251 220В п/п</t>
  </si>
  <si>
    <t>Реле промежуточное РП-25 100В п/п</t>
  </si>
  <si>
    <t>Реле промежуточное РП-23-110В</t>
  </si>
  <si>
    <t>Реле промежуточное РП-16-4-0,5А</t>
  </si>
  <si>
    <t>Реле промежуточное РП-16-4-1А</t>
  </si>
  <si>
    <t xml:space="preserve">Реле тока  РТ 40/ 0,2 УХЛ4 п/п </t>
  </si>
  <si>
    <t>Реле тока РТ-40/20 з/п</t>
  </si>
  <si>
    <t>Реле тока РТ-40/10 з/п</t>
  </si>
  <si>
    <t>Реле тока РТ-40/6 п/п</t>
  </si>
  <si>
    <t>Реле указательное РУ-21 УХЛ4 пост. 220 В перед. присоед.</t>
  </si>
  <si>
    <t>Реле указательное РУ-21 УХЛ4 пост. 0,025 А переднее присоед.</t>
  </si>
  <si>
    <t>Реле указательное РУ-21 УХЛ4 пост. 1 А переднее присоед.</t>
  </si>
  <si>
    <t>Реле указательное РУ-21 УХЛ4 пост. 0,5 А переднее присоед.</t>
  </si>
  <si>
    <t>Реле частоты РСГ -11-50 220 В</t>
  </si>
  <si>
    <t>Электромагнит релейный отключения к приводу ПП-67К РЭ 220В 7600 вит 525 Ом</t>
  </si>
  <si>
    <t>Реле времени РВ 132 з/п</t>
  </si>
  <si>
    <t>Реле времени РВ-225 з/п</t>
  </si>
  <si>
    <t>Реле газовое РГТ-80-201</t>
  </si>
  <si>
    <t>Реле максимального тока РТ-40/2</t>
  </si>
  <si>
    <t>Реле максимального тока РТ-40/20 п/п</t>
  </si>
  <si>
    <t>Реле промежуточное РП-17 7М 4/2 220 перем.ток</t>
  </si>
  <si>
    <t>Реле промежуточное РП-256 220В  п/п</t>
  </si>
  <si>
    <t>Реле указательное РУ-21 УХЛ4 пост. 0,016 А переднее присоед.</t>
  </si>
  <si>
    <t>Реле указательное РУ-21/220В-пер.ток</t>
  </si>
  <si>
    <t>Реле времени РВ-235 220В 50Гц 0,5-9 сек. п/п</t>
  </si>
  <si>
    <t>Реле времени РВ-133 з/п</t>
  </si>
  <si>
    <t>Реле времени РВ-238 з/п (220В,50Гц)</t>
  </si>
  <si>
    <t>Реле времени статическое РСВ 13-18 УХЛ4 Iн 5А</t>
  </si>
  <si>
    <t>Реле дифференцальное ДЗТ11/1</t>
  </si>
  <si>
    <t>Реле импульсной сигнализации РИС-Э2М</t>
  </si>
  <si>
    <t>Реле импульсной сигнализации РТД-11-01-15-40 УХЛ4 220В п/п</t>
  </si>
  <si>
    <t>Реле контроля сопротивления изоляции CM-IWN-DC (10-110кОм) питание 24- 240В AC/DC, 1ПК 1SVR450065R0000</t>
  </si>
  <si>
    <t>Реле максимального тока РТ-40/0,2п/п</t>
  </si>
  <si>
    <t>Реле максимального тока РТ-40/10 п/п</t>
  </si>
  <si>
    <t>Реле напряжения РН-53/160 з/п</t>
  </si>
  <si>
    <t>Реле повторного включения РПВ-01-0,5А- 220В п/п</t>
  </si>
  <si>
    <t>Реле повторного включения РПВ-02-0,5-А-220В</t>
  </si>
  <si>
    <t>Реле промежуточное РП-16-4 110В 2А</t>
  </si>
  <si>
    <t>Реле промежуточное РП21М-004-220 с розеткой тип 3 п/п</t>
  </si>
  <si>
    <t>Реле промежуточное РП-341 п/п</t>
  </si>
  <si>
    <t>Реле промежуточное РП-23 220В з/п</t>
  </si>
  <si>
    <t>Реле промежуточное РПУ-2У3Б 220В</t>
  </si>
  <si>
    <t>Реле промежуточное РП-17-4</t>
  </si>
  <si>
    <t>Реле промежуточное РП-361</t>
  </si>
  <si>
    <t>Реле промежуточное РП-16-4-2А</t>
  </si>
  <si>
    <t>Реле промежуточное РП-16-4-4А</t>
  </si>
  <si>
    <t>Реле промежуточное РП- 25 -220в</t>
  </si>
  <si>
    <t>Реле промежуточное РП-12 220В</t>
  </si>
  <si>
    <t>Реле промежуточное РП-8 220В п/п</t>
  </si>
  <si>
    <t>Реле промежуточное РП-8 110В</t>
  </si>
  <si>
    <t>Реле РПВ-258 220 0,5А</t>
  </si>
  <si>
    <t>Реле РТД-12</t>
  </si>
  <si>
    <t>Реле тока РТ-40/50 п/п</t>
  </si>
  <si>
    <t>Реле указательное РУ-21 УХЛ4 пост. 220 В заднее присоед.</t>
  </si>
  <si>
    <t>Реле указательное РУ-21 УХЛ4 перемен. 0,16 А заднее присоед.</t>
  </si>
  <si>
    <t>Реле указательное РУ-21 УХЛ4 пост. 0,16 А заднее присоед.</t>
  </si>
  <si>
    <t>Реле указательное РУ-21 УХЛ4 пост. 0,16 А переднее присоед.</t>
  </si>
  <si>
    <t>Реле указательное РУ-21 УХЛ4 пост. 0,1 А переднее присоед.</t>
  </si>
  <si>
    <t>Реле указательное РУ-21/110В-пост.ток</t>
  </si>
  <si>
    <t>Реле указательное РУ-21/0,025-220-пер.ток</t>
  </si>
  <si>
    <t>Реле указательное РУ-21/0,16-220-пер.ток</t>
  </si>
  <si>
    <t>Блок конденсаторов БК-403</t>
  </si>
  <si>
    <t>Блок напряжения БПН-1002</t>
  </si>
  <si>
    <t>Блок питания БПТ-1002</t>
  </si>
  <si>
    <t>Блок питания БПНС-2У 100В</t>
  </si>
  <si>
    <t>Блок питания УКП-КМ-380</t>
  </si>
  <si>
    <t>Контактная накладка НКР-3</t>
  </si>
  <si>
    <t>Реле времени РВ-112 з/п</t>
  </si>
  <si>
    <t>Реле времени РВ-238 п/п</t>
  </si>
  <si>
    <t>Реле газовое РЗТ-80</t>
  </si>
  <si>
    <t>Реле газовое                           РГВ-250-76
( тип BF 50/10)</t>
  </si>
  <si>
    <t>Реле максимального и минимального напряжения РН-54/48К</t>
  </si>
  <si>
    <t>Реле максимального и минимального напряжения РН-54/160К</t>
  </si>
  <si>
    <t>Реле максимального тока РС80М2-19</t>
  </si>
  <si>
    <t>Реле напряжения РСН-11</t>
  </si>
  <si>
    <t>Реле повторного включения РПВ-01-1А-220В п/п</t>
  </si>
  <si>
    <t>Реле постоянного тока РЭПУ-12М-220-1 220В</t>
  </si>
  <si>
    <t>Реле промежуточное R15-1014-23-1220-КLD</t>
  </si>
  <si>
    <t>Реле промежуточное РП-11 220В з/п</t>
  </si>
  <si>
    <t>Реле струйное URF-25/10</t>
  </si>
  <si>
    <t>Реле тока</t>
  </si>
  <si>
    <t>Реле тока РТ-85/1 п/п</t>
  </si>
  <si>
    <t>Реле указательное РУ-21 220В 50Гц з/п</t>
  </si>
  <si>
    <t>Реле указательное РУ-21-1/0,16-220В</t>
  </si>
  <si>
    <t>Реле указательное РУ-21-1/0,016-220В</t>
  </si>
  <si>
    <t>Реле указательное РУ-21-1/0,5-220В</t>
  </si>
  <si>
    <t>Реле электромагнитное промежуточно-указательное РЭПУ 12М-101-1(0,16А,50Гц)</t>
  </si>
  <si>
    <t>Реле электромагнитное промежуточно-указательное РЭПУ - 12Б - 11101 (-220В)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</si>
</sst>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0" fillId="0" borderId="33" xfId="0" applyNumberFormat="1" applyFont="1" applyBorder="1" applyAlignment="1">
      <alignment horizontal="left" vertical="center" wrapText="1"/>
    </xf>
    <xf numFmtId="1" fontId="0" fillId="0" borderId="33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7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9" xfId="0" applyNumberFormat="1" applyFont="1" applyFill="1" applyBorder="1" applyAlignment="1" applyProtection="1">
      <alignment horizontal="center" vertical="top" wrapText="1"/>
      <protection locked="0"/>
    </xf>
    <xf numFmtId="4" fontId="7" fillId="6" borderId="31" xfId="0" applyNumberFormat="1" applyFont="1" applyFill="1" applyBorder="1" applyAlignment="1" applyProtection="1">
      <alignment horizontal="center" vertical="top" wrapText="1"/>
    </xf>
    <xf numFmtId="0" fontId="4" fillId="6" borderId="30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9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40" xfId="0" applyNumberFormat="1" applyFont="1" applyFill="1" applyBorder="1" applyAlignment="1">
      <alignment horizontal="center" vertical="top" wrapText="1"/>
    </xf>
    <xf numFmtId="4" fontId="7" fillId="2" borderId="44" xfId="0" applyNumberFormat="1" applyFont="1" applyFill="1" applyBorder="1" applyAlignment="1" applyProtection="1">
      <alignment horizontal="center" vertical="top" wrapText="1"/>
      <protection locked="0"/>
    </xf>
    <xf numFmtId="49" fontId="7" fillId="2" borderId="44" xfId="0" applyNumberFormat="1" applyFont="1" applyFill="1" applyBorder="1" applyAlignment="1" applyProtection="1">
      <alignment horizontal="left" vertical="top" wrapText="1"/>
      <protection locked="0"/>
    </xf>
    <xf numFmtId="4" fontId="1" fillId="6" borderId="10" xfId="0" applyNumberFormat="1" applyFont="1" applyFill="1" applyBorder="1" applyAlignment="1">
      <alignment horizontal="center" vertical="top" wrapText="1"/>
    </xf>
    <xf numFmtId="0" fontId="0" fillId="0" borderId="50" xfId="0" applyNumberFormat="1" applyFont="1" applyBorder="1" applyAlignment="1">
      <alignment horizontal="left" vertical="center" wrapText="1"/>
    </xf>
    <xf numFmtId="1" fontId="0" fillId="0" borderId="50" xfId="0" applyNumberFormat="1" applyFont="1" applyBorder="1" applyAlignment="1">
      <alignment horizontal="center" vertical="center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1" xfId="0" applyNumberFormat="1" applyFont="1" applyFill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49" fontId="2" fillId="6" borderId="51" xfId="0" applyNumberFormat="1" applyFont="1" applyFill="1" applyBorder="1" applyAlignment="1">
      <alignment horizontal="left" vertical="top" wrapText="1"/>
    </xf>
    <xf numFmtId="4" fontId="2" fillId="6" borderId="52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8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/>
    </xf>
    <xf numFmtId="4" fontId="7" fillId="6" borderId="34" xfId="0" applyNumberFormat="1" applyFont="1" applyFill="1" applyBorder="1" applyAlignment="1" applyProtection="1">
      <alignment horizontal="center" vertical="top" wrapText="1"/>
    </xf>
    <xf numFmtId="0" fontId="4" fillId="6" borderId="34" xfId="0" applyFont="1" applyFill="1" applyBorder="1" applyAlignment="1">
      <alignment horizontal="center"/>
    </xf>
    <xf numFmtId="49" fontId="2" fillId="6" borderId="34" xfId="0" applyNumberFormat="1" applyFont="1" applyFill="1" applyBorder="1" applyAlignment="1">
      <alignment horizontal="left" vertical="top" wrapText="1"/>
    </xf>
    <xf numFmtId="3" fontId="2" fillId="6" borderId="34" xfId="0" applyNumberFormat="1" applyFont="1" applyFill="1" applyBorder="1" applyAlignment="1">
      <alignment horizontal="center" vertical="top" wrapText="1"/>
    </xf>
    <xf numFmtId="4" fontId="2" fillId="6" borderId="34" xfId="0" applyNumberFormat="1" applyFont="1" applyFill="1" applyBorder="1" applyAlignment="1">
      <alignment horizontal="center" vertical="top" wrapText="1"/>
    </xf>
    <xf numFmtId="0" fontId="4" fillId="2" borderId="34" xfId="0" applyFont="1" applyFill="1" applyBorder="1" applyAlignment="1">
      <alignment horizontal="center"/>
    </xf>
    <xf numFmtId="4" fontId="8" fillId="6" borderId="34" xfId="0" applyNumberFormat="1" applyFont="1" applyFill="1" applyBorder="1" applyAlignment="1" applyProtection="1">
      <alignment horizontal="center" vertical="top" wrapText="1"/>
    </xf>
    <xf numFmtId="4" fontId="1" fillId="6" borderId="34" xfId="0" applyNumberFormat="1" applyFont="1" applyFill="1" applyBorder="1" applyAlignment="1">
      <alignment horizontal="center" vertical="top" wrapText="1"/>
    </xf>
    <xf numFmtId="0" fontId="14" fillId="0" borderId="62" xfId="0" applyNumberFormat="1" applyFont="1" applyBorder="1" applyAlignment="1">
      <alignment horizontal="left" vertical="center" wrapText="1"/>
    </xf>
    <xf numFmtId="0" fontId="14" fillId="0" borderId="34" xfId="0" applyNumberFormat="1" applyFont="1" applyBorder="1" applyAlignment="1">
      <alignment horizontal="left" vertical="center" wrapText="1"/>
    </xf>
    <xf numFmtId="0" fontId="14" fillId="0" borderId="34" xfId="0" applyNumberFormat="1" applyFont="1" applyFill="1" applyBorder="1" applyAlignment="1">
      <alignment horizontal="left" vertical="center" wrapText="1"/>
    </xf>
    <xf numFmtId="0" fontId="14" fillId="0" borderId="63" xfId="0" applyNumberFormat="1" applyFont="1" applyBorder="1" applyAlignment="1">
      <alignment horizontal="left" vertical="center" wrapText="1"/>
    </xf>
    <xf numFmtId="1" fontId="15" fillId="0" borderId="62" xfId="0" applyNumberFormat="1" applyFont="1" applyBorder="1" applyAlignment="1">
      <alignment horizontal="center" vertical="center"/>
    </xf>
    <xf numFmtId="1" fontId="15" fillId="0" borderId="34" xfId="0" applyNumberFormat="1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 wrapText="1"/>
    </xf>
    <xf numFmtId="4" fontId="5" fillId="4" borderId="4" xfId="0" applyNumberFormat="1" applyFont="1" applyFill="1" applyBorder="1" applyAlignment="1">
      <alignment horizontal="center" vertical="center" wrapText="1"/>
    </xf>
    <xf numFmtId="1" fontId="13" fillId="0" borderId="50" xfId="0" applyNumberFormat="1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9" fontId="8" fillId="2" borderId="27" xfId="0" applyNumberFormat="1" applyFont="1" applyFill="1" applyBorder="1" applyAlignment="1" applyProtection="1">
      <alignment horizontal="center" vertical="top" wrapText="1"/>
    </xf>
    <xf numFmtId="4" fontId="16" fillId="0" borderId="0" xfId="0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3" fillId="0" borderId="0" xfId="0" applyFont="1"/>
    <xf numFmtId="2" fontId="2" fillId="0" borderId="0" xfId="0" applyNumberFormat="1" applyFont="1" applyBorder="1" applyAlignment="1">
      <alignment horizontal="center" vertical="top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0" fillId="0" borderId="36" xfId="0" applyNumberFormat="1" applyFont="1" applyBorder="1" applyAlignment="1">
      <alignment horizontal="center" vertical="center" wrapText="1"/>
    </xf>
    <xf numFmtId="2" fontId="10" fillId="0" borderId="35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top" wrapText="1"/>
    </xf>
    <xf numFmtId="2" fontId="0" fillId="0" borderId="0" xfId="0" applyNumberFormat="1"/>
    <xf numFmtId="0" fontId="12" fillId="6" borderId="60" xfId="0" applyFont="1" applyFill="1" applyBorder="1" applyAlignment="1">
      <alignment horizontal="left"/>
    </xf>
    <xf numFmtId="0" fontId="12" fillId="6" borderId="54" xfId="0" applyFont="1" applyFill="1" applyBorder="1" applyAlignment="1">
      <alignment horizontal="left"/>
    </xf>
    <xf numFmtId="0" fontId="12" fillId="6" borderId="61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59" xfId="0" applyNumberFormat="1" applyFont="1" applyFill="1" applyBorder="1" applyAlignment="1" applyProtection="1">
      <alignment horizontal="right" vertical="center" wrapText="1"/>
    </xf>
    <xf numFmtId="4" fontId="8" fillId="4" borderId="57" xfId="0" applyNumberFormat="1" applyFont="1" applyFill="1" applyBorder="1" applyAlignment="1" applyProtection="1">
      <alignment horizontal="right" vertical="center" wrapText="1"/>
    </xf>
    <xf numFmtId="4" fontId="8" fillId="4" borderId="51" xfId="0" applyNumberFormat="1" applyFont="1" applyFill="1" applyBorder="1" applyAlignment="1" applyProtection="1">
      <alignment horizontal="right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horizontal="center" vertical="center" wrapText="1"/>
    </xf>
    <xf numFmtId="0" fontId="1" fillId="7" borderId="43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2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4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center"/>
    </xf>
    <xf numFmtId="0" fontId="1" fillId="7" borderId="43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53" xfId="0" applyFont="1" applyFill="1" applyBorder="1" applyAlignment="1">
      <alignment horizontal="center"/>
    </xf>
    <xf numFmtId="0" fontId="1" fillId="7" borderId="54" xfId="0" applyFont="1" applyFill="1" applyBorder="1" applyAlignment="1">
      <alignment horizontal="center"/>
    </xf>
    <xf numFmtId="0" fontId="1" fillId="7" borderId="55" xfId="0" applyFont="1" applyFill="1" applyBorder="1" applyAlignment="1">
      <alignment horizontal="center"/>
    </xf>
    <xf numFmtId="0" fontId="1" fillId="7" borderId="45" xfId="0" applyFont="1" applyFill="1" applyBorder="1" applyAlignment="1">
      <alignment horizontal="left"/>
    </xf>
    <xf numFmtId="0" fontId="4" fillId="7" borderId="46" xfId="0" applyFont="1" applyFill="1" applyBorder="1" applyAlignment="1">
      <alignment horizontal="left"/>
    </xf>
    <xf numFmtId="0" fontId="4" fillId="7" borderId="47" xfId="0" applyFont="1" applyFill="1" applyBorder="1" applyAlignment="1">
      <alignment horizontal="left"/>
    </xf>
    <xf numFmtId="0" fontId="1" fillId="6" borderId="48" xfId="0" applyFont="1" applyFill="1" applyBorder="1" applyAlignment="1">
      <alignment horizontal="left"/>
    </xf>
    <xf numFmtId="0" fontId="1" fillId="6" borderId="49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53" xfId="0" applyFont="1" applyFill="1" applyBorder="1" applyAlignment="1">
      <alignment horizontal="left"/>
    </xf>
    <xf numFmtId="0" fontId="4" fillId="7" borderId="54" xfId="0" applyFont="1" applyFill="1" applyBorder="1" applyAlignment="1">
      <alignment horizontal="left"/>
    </xf>
    <xf numFmtId="0" fontId="4" fillId="7" borderId="56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center"/>
    </xf>
    <xf numFmtId="0" fontId="4" fillId="7" borderId="43" xfId="0" applyFont="1" applyFill="1" applyBorder="1" applyAlignment="1">
      <alignment horizontal="center"/>
    </xf>
    <xf numFmtId="0" fontId="1" fillId="0" borderId="48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8" xfId="0" applyFont="1" applyFill="1" applyBorder="1" applyAlignment="1"/>
    <xf numFmtId="0" fontId="1" fillId="6" borderId="49" xfId="0" applyFont="1" applyFill="1" applyBorder="1" applyAlignment="1"/>
    <xf numFmtId="0" fontId="1" fillId="6" borderId="14" xfId="0" applyFont="1" applyFill="1" applyBorder="1" applyAlignment="1"/>
    <xf numFmtId="0" fontId="1" fillId="0" borderId="60" xfId="0" applyFont="1" applyBorder="1" applyAlignment="1">
      <alignment horizontal="left"/>
    </xf>
    <xf numFmtId="0" fontId="4" fillId="0" borderId="54" xfId="0" applyFont="1" applyBorder="1" applyAlignment="1">
      <alignment horizontal="left"/>
    </xf>
    <xf numFmtId="0" fontId="4" fillId="0" borderId="6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6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style="85" customWidth="1"/>
    <col min="6" max="6" width="16.7109375" style="79" customWidth="1"/>
    <col min="7" max="7" width="22.85546875" customWidth="1"/>
    <col min="10" max="10" width="45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118" t="s">
        <v>2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80"/>
      <c r="F2" s="7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89" t="s">
        <v>12</v>
      </c>
      <c r="C3" s="90"/>
      <c r="D3" s="90"/>
      <c r="E3" s="119"/>
      <c r="F3" s="73">
        <f>G181</f>
        <v>3238607.7100000009</v>
      </c>
      <c r="G3" s="2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23" t="s">
        <v>33</v>
      </c>
      <c r="C4" s="123"/>
      <c r="D4" s="123"/>
      <c r="E4" s="123"/>
      <c r="F4" s="123"/>
      <c r="G4" s="12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80"/>
      <c r="F5" s="7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80"/>
      <c r="F6" s="7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124" t="s">
        <v>13</v>
      </c>
      <c r="C7" s="119"/>
      <c r="D7" s="125"/>
      <c r="E7" s="125"/>
      <c r="F7" s="126"/>
      <c r="G7" s="127"/>
      <c r="H7" s="5"/>
      <c r="I7" s="89" t="s">
        <v>4</v>
      </c>
      <c r="J7" s="90"/>
      <c r="K7" s="90"/>
      <c r="L7" s="90"/>
      <c r="M7" s="90"/>
      <c r="N7" s="90"/>
      <c r="O7" s="90"/>
      <c r="P7" s="9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81" t="s">
        <v>10</v>
      </c>
      <c r="F8" s="9" t="s">
        <v>6</v>
      </c>
      <c r="G8" s="10" t="s">
        <v>11</v>
      </c>
      <c r="H8" s="50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95" t="s">
        <v>18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7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thickBot="1" x14ac:dyDescent="0.3">
      <c r="A10" s="6"/>
      <c r="B10" s="33">
        <v>1</v>
      </c>
      <c r="C10" s="64" t="s">
        <v>128</v>
      </c>
      <c r="D10" s="47" t="s">
        <v>20</v>
      </c>
      <c r="E10" s="82">
        <v>5656.7449999999999</v>
      </c>
      <c r="F10" s="68">
        <v>4</v>
      </c>
      <c r="G10" s="36">
        <f>E10*F10</f>
        <v>22626.98</v>
      </c>
      <c r="H10" s="1"/>
      <c r="I10" s="37">
        <f>B10</f>
        <v>1</v>
      </c>
      <c r="J10" s="38" t="str">
        <f>C10</f>
        <v>Блок конденсаторов БК-403</v>
      </c>
      <c r="K10" s="48"/>
      <c r="L10" s="40" t="str">
        <f>D10</f>
        <v>шт</v>
      </c>
      <c r="M10" s="41">
        <f>E10</f>
        <v>5656.7449999999999</v>
      </c>
      <c r="N10" s="34"/>
      <c r="O10" s="40">
        <f>F10</f>
        <v>4</v>
      </c>
      <c r="P10" s="49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thickBot="1" x14ac:dyDescent="0.3">
      <c r="A11" s="6"/>
      <c r="B11" s="11">
        <v>2</v>
      </c>
      <c r="C11" s="65" t="s">
        <v>49</v>
      </c>
      <c r="D11" s="30" t="s">
        <v>20</v>
      </c>
      <c r="E11" s="82">
        <v>2693.56</v>
      </c>
      <c r="F11" s="69">
        <v>3</v>
      </c>
      <c r="G11" s="22">
        <f t="shared" ref="G11:G53" si="0">E11*F11</f>
        <v>8080.68</v>
      </c>
      <c r="H11" s="1"/>
      <c r="I11" s="16">
        <f t="shared" ref="I11:I53" si="1">B11</f>
        <v>2</v>
      </c>
      <c r="J11" s="17" t="str">
        <f t="shared" ref="J11:J179" si="2">C11</f>
        <v>Блок конденсаторов БК-402</v>
      </c>
      <c r="K11" s="13"/>
      <c r="L11" s="19" t="str">
        <f t="shared" ref="L11:L179" si="3">D11</f>
        <v>шт</v>
      </c>
      <c r="M11" s="24">
        <f t="shared" ref="M11:M179" si="4">E11</f>
        <v>2693.56</v>
      </c>
      <c r="N11" s="12"/>
      <c r="O11" s="19">
        <f t="shared" ref="O11:O179" si="5">F11</f>
        <v>3</v>
      </c>
      <c r="P11" s="20">
        <f t="shared" ref="P11:P179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thickBot="1" x14ac:dyDescent="0.3">
      <c r="A12" s="6"/>
      <c r="B12" s="11">
        <v>3</v>
      </c>
      <c r="C12" s="65" t="s">
        <v>129</v>
      </c>
      <c r="D12" s="30" t="s">
        <v>20</v>
      </c>
      <c r="E12" s="82">
        <v>23653.9</v>
      </c>
      <c r="F12" s="69">
        <v>4</v>
      </c>
      <c r="G12" s="22">
        <f t="shared" si="0"/>
        <v>94615.6</v>
      </c>
      <c r="H12" s="1"/>
      <c r="I12" s="16">
        <f t="shared" si="1"/>
        <v>3</v>
      </c>
      <c r="J12" s="17" t="str">
        <f t="shared" si="2"/>
        <v>Блок напряжения БПН-1002</v>
      </c>
      <c r="K12" s="13"/>
      <c r="L12" s="19" t="str">
        <f t="shared" si="3"/>
        <v>шт</v>
      </c>
      <c r="M12" s="24">
        <f t="shared" si="4"/>
        <v>23653.9</v>
      </c>
      <c r="N12" s="12"/>
      <c r="O12" s="19">
        <f t="shared" si="5"/>
        <v>4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.5" thickBot="1" x14ac:dyDescent="0.3">
      <c r="A13" s="6"/>
      <c r="B13" s="11">
        <v>4</v>
      </c>
      <c r="C13" s="65" t="s">
        <v>130</v>
      </c>
      <c r="D13" s="30" t="s">
        <v>20</v>
      </c>
      <c r="E13" s="82">
        <v>23653.89875</v>
      </c>
      <c r="F13" s="69">
        <v>8</v>
      </c>
      <c r="G13" s="22">
        <f t="shared" si="0"/>
        <v>189231.19</v>
      </c>
      <c r="H13" s="1"/>
      <c r="I13" s="16">
        <f t="shared" si="1"/>
        <v>4</v>
      </c>
      <c r="J13" s="17" t="str">
        <f t="shared" si="2"/>
        <v>Блок питания БПТ-1002</v>
      </c>
      <c r="K13" s="13"/>
      <c r="L13" s="19" t="str">
        <f t="shared" si="3"/>
        <v>шт</v>
      </c>
      <c r="M13" s="24">
        <f t="shared" si="4"/>
        <v>23653.89875</v>
      </c>
      <c r="N13" s="12"/>
      <c r="O13" s="19">
        <f t="shared" si="5"/>
        <v>8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thickBot="1" x14ac:dyDescent="0.3">
      <c r="A14" s="6"/>
      <c r="B14" s="11">
        <v>5</v>
      </c>
      <c r="C14" s="65" t="s">
        <v>131</v>
      </c>
      <c r="D14" s="30" t="s">
        <v>20</v>
      </c>
      <c r="E14" s="82">
        <v>82443.5</v>
      </c>
      <c r="F14" s="69">
        <v>2</v>
      </c>
      <c r="G14" s="22">
        <f t="shared" si="0"/>
        <v>164887</v>
      </c>
      <c r="H14" s="1"/>
      <c r="I14" s="16">
        <f t="shared" si="1"/>
        <v>5</v>
      </c>
      <c r="J14" s="17" t="str">
        <f t="shared" si="2"/>
        <v>Блок питания БПНС-2У 100В</v>
      </c>
      <c r="K14" s="13"/>
      <c r="L14" s="19" t="str">
        <f t="shared" si="3"/>
        <v>шт</v>
      </c>
      <c r="M14" s="24">
        <f t="shared" si="4"/>
        <v>82443.5</v>
      </c>
      <c r="N14" s="12"/>
      <c r="O14" s="19">
        <f t="shared" si="5"/>
        <v>2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5" thickBot="1" x14ac:dyDescent="0.3">
      <c r="A15" s="6"/>
      <c r="B15" s="11">
        <v>6</v>
      </c>
      <c r="C15" s="65" t="s">
        <v>132</v>
      </c>
      <c r="D15" s="30" t="s">
        <v>20</v>
      </c>
      <c r="E15" s="82">
        <v>106697.39</v>
      </c>
      <c r="F15" s="69">
        <v>1</v>
      </c>
      <c r="G15" s="22">
        <f t="shared" si="0"/>
        <v>106697.39</v>
      </c>
      <c r="H15" s="1"/>
      <c r="I15" s="16">
        <f t="shared" si="1"/>
        <v>6</v>
      </c>
      <c r="J15" s="17" t="str">
        <f t="shared" si="2"/>
        <v>Блок питания УКП-КМ-380</v>
      </c>
      <c r="K15" s="13"/>
      <c r="L15" s="19" t="str">
        <f t="shared" si="3"/>
        <v>шт</v>
      </c>
      <c r="M15" s="24">
        <f t="shared" si="4"/>
        <v>106697.39</v>
      </c>
      <c r="N15" s="12"/>
      <c r="O15" s="19">
        <f t="shared" si="5"/>
        <v>1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thickBot="1" x14ac:dyDescent="0.3">
      <c r="A16" s="6"/>
      <c r="B16" s="11">
        <v>7</v>
      </c>
      <c r="C16" s="65" t="s">
        <v>133</v>
      </c>
      <c r="D16" s="30" t="s">
        <v>20</v>
      </c>
      <c r="E16" s="82">
        <v>574.91499999999996</v>
      </c>
      <c r="F16" s="69">
        <v>6</v>
      </c>
      <c r="G16" s="22">
        <f t="shared" si="0"/>
        <v>3449.49</v>
      </c>
      <c r="H16" s="1"/>
      <c r="I16" s="16">
        <f t="shared" si="1"/>
        <v>7</v>
      </c>
      <c r="J16" s="17" t="str">
        <f t="shared" si="2"/>
        <v>Контактная накладка НКР-3</v>
      </c>
      <c r="K16" s="13"/>
      <c r="L16" s="19" t="str">
        <f t="shared" si="3"/>
        <v>шт</v>
      </c>
      <c r="M16" s="24">
        <f t="shared" si="4"/>
        <v>574.91499999999996</v>
      </c>
      <c r="N16" s="12"/>
      <c r="O16" s="19">
        <f t="shared" si="5"/>
        <v>6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5" thickBot="1" x14ac:dyDescent="0.3">
      <c r="A17" s="6"/>
      <c r="B17" s="11">
        <v>8</v>
      </c>
      <c r="C17" s="65" t="s">
        <v>51</v>
      </c>
      <c r="D17" s="30" t="s">
        <v>20</v>
      </c>
      <c r="E17" s="82">
        <v>5604.7539999999999</v>
      </c>
      <c r="F17" s="69">
        <v>5</v>
      </c>
      <c r="G17" s="22">
        <f t="shared" si="0"/>
        <v>28023.77</v>
      </c>
      <c r="H17" s="1"/>
      <c r="I17" s="16">
        <f t="shared" si="1"/>
        <v>8</v>
      </c>
      <c r="J17" s="17" t="str">
        <f t="shared" si="2"/>
        <v>Реле времени РВ-112 220В п/п</v>
      </c>
      <c r="K17" s="13"/>
      <c r="L17" s="19" t="str">
        <f t="shared" si="3"/>
        <v>шт</v>
      </c>
      <c r="M17" s="24">
        <f t="shared" si="4"/>
        <v>5604.7539999999999</v>
      </c>
      <c r="N17" s="12"/>
      <c r="O17" s="19">
        <f t="shared" si="5"/>
        <v>5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 thickBot="1" x14ac:dyDescent="0.3">
      <c r="A18" s="6"/>
      <c r="B18" s="11">
        <v>9</v>
      </c>
      <c r="C18" s="65" t="s">
        <v>134</v>
      </c>
      <c r="D18" s="30" t="s">
        <v>20</v>
      </c>
      <c r="E18" s="82">
        <v>8031.47</v>
      </c>
      <c r="F18" s="69">
        <v>1</v>
      </c>
      <c r="G18" s="22">
        <f t="shared" si="0"/>
        <v>8031.47</v>
      </c>
      <c r="H18" s="1"/>
      <c r="I18" s="16">
        <f t="shared" si="1"/>
        <v>9</v>
      </c>
      <c r="J18" s="17" t="str">
        <f t="shared" si="2"/>
        <v>Реле времени РВ-112 з/п</v>
      </c>
      <c r="K18" s="13"/>
      <c r="L18" s="19" t="str">
        <f t="shared" si="3"/>
        <v>шт</v>
      </c>
      <c r="M18" s="24">
        <f t="shared" si="4"/>
        <v>8031.47</v>
      </c>
      <c r="N18" s="12"/>
      <c r="O18" s="19">
        <f t="shared" si="5"/>
        <v>1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6.5" thickBot="1" x14ac:dyDescent="0.3">
      <c r="A19" s="6"/>
      <c r="B19" s="11">
        <v>10</v>
      </c>
      <c r="C19" s="65" t="s">
        <v>135</v>
      </c>
      <c r="D19" s="30" t="s">
        <v>20</v>
      </c>
      <c r="E19" s="82">
        <v>8515.0600000000013</v>
      </c>
      <c r="F19" s="69">
        <v>10</v>
      </c>
      <c r="G19" s="22">
        <f t="shared" si="0"/>
        <v>85150.6</v>
      </c>
      <c r="H19" s="1"/>
      <c r="I19" s="16">
        <f t="shared" si="1"/>
        <v>10</v>
      </c>
      <c r="J19" s="17" t="str">
        <f t="shared" si="2"/>
        <v>Реле времени РВ-238 п/п</v>
      </c>
      <c r="K19" s="27"/>
      <c r="L19" s="19" t="str">
        <f t="shared" si="3"/>
        <v>шт</v>
      </c>
      <c r="M19" s="24">
        <f t="shared" si="4"/>
        <v>8515.0600000000013</v>
      </c>
      <c r="N19" s="26"/>
      <c r="O19" s="19">
        <f t="shared" si="5"/>
        <v>10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.5" thickBot="1" x14ac:dyDescent="0.3">
      <c r="A20" s="6"/>
      <c r="B20" s="11">
        <v>11</v>
      </c>
      <c r="C20" s="65" t="s">
        <v>136</v>
      </c>
      <c r="D20" s="30" t="s">
        <v>20</v>
      </c>
      <c r="E20" s="82">
        <v>44564.33</v>
      </c>
      <c r="F20" s="69">
        <v>2</v>
      </c>
      <c r="G20" s="22">
        <f t="shared" si="0"/>
        <v>89128.66</v>
      </c>
      <c r="H20" s="1"/>
      <c r="I20" s="16">
        <f t="shared" si="1"/>
        <v>11</v>
      </c>
      <c r="J20" s="17" t="str">
        <f t="shared" si="2"/>
        <v>Реле газовое РЗТ-80</v>
      </c>
      <c r="K20" s="27"/>
      <c r="L20" s="19" t="str">
        <f t="shared" si="3"/>
        <v>шт</v>
      </c>
      <c r="M20" s="24">
        <f t="shared" si="4"/>
        <v>44564.33</v>
      </c>
      <c r="N20" s="26"/>
      <c r="O20" s="19">
        <f t="shared" si="5"/>
        <v>2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.75" thickBot="1" x14ac:dyDescent="0.3">
      <c r="A21" s="6"/>
      <c r="B21" s="11">
        <v>12</v>
      </c>
      <c r="C21" s="66" t="s">
        <v>137</v>
      </c>
      <c r="D21" s="30" t="s">
        <v>20</v>
      </c>
      <c r="E21" s="82">
        <v>40980.559999999998</v>
      </c>
      <c r="F21" s="69">
        <v>6</v>
      </c>
      <c r="G21" s="22">
        <f t="shared" si="0"/>
        <v>245883.36</v>
      </c>
      <c r="H21" s="1"/>
      <c r="I21" s="16">
        <f t="shared" si="1"/>
        <v>12</v>
      </c>
      <c r="J21" s="17" t="str">
        <f t="shared" si="2"/>
        <v>Реле газовое                           РГВ-250-76
( тип BF 50/10)</v>
      </c>
      <c r="K21" s="27"/>
      <c r="L21" s="19" t="str">
        <f t="shared" si="3"/>
        <v>шт</v>
      </c>
      <c r="M21" s="24">
        <f t="shared" si="4"/>
        <v>40980.559999999998</v>
      </c>
      <c r="N21" s="26"/>
      <c r="O21" s="19">
        <f t="shared" si="5"/>
        <v>6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.75" thickBot="1" x14ac:dyDescent="0.3">
      <c r="A22" s="6"/>
      <c r="B22" s="11">
        <v>13</v>
      </c>
      <c r="C22" s="65" t="s">
        <v>138</v>
      </c>
      <c r="D22" s="30" t="s">
        <v>20</v>
      </c>
      <c r="E22" s="82">
        <v>1932.712</v>
      </c>
      <c r="F22" s="69">
        <v>5</v>
      </c>
      <c r="G22" s="22">
        <f t="shared" si="0"/>
        <v>9663.56</v>
      </c>
      <c r="H22" s="1"/>
      <c r="I22" s="16">
        <f t="shared" si="1"/>
        <v>13</v>
      </c>
      <c r="J22" s="17" t="str">
        <f t="shared" si="2"/>
        <v>Реле максимального и минимального напряжения РН-54/48К</v>
      </c>
      <c r="K22" s="27"/>
      <c r="L22" s="19" t="str">
        <f t="shared" si="3"/>
        <v>шт</v>
      </c>
      <c r="M22" s="24">
        <f t="shared" si="4"/>
        <v>1932.712</v>
      </c>
      <c r="N22" s="26"/>
      <c r="O22" s="19">
        <f t="shared" si="5"/>
        <v>5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.75" thickBot="1" x14ac:dyDescent="0.3">
      <c r="A23" s="6"/>
      <c r="B23" s="11">
        <v>14</v>
      </c>
      <c r="C23" s="65" t="s">
        <v>139</v>
      </c>
      <c r="D23" s="30" t="s">
        <v>20</v>
      </c>
      <c r="E23" s="82">
        <v>1932.712</v>
      </c>
      <c r="F23" s="69">
        <v>5</v>
      </c>
      <c r="G23" s="22">
        <f t="shared" si="0"/>
        <v>9663.56</v>
      </c>
      <c r="H23" s="1"/>
      <c r="I23" s="16">
        <f t="shared" si="1"/>
        <v>14</v>
      </c>
      <c r="J23" s="17" t="str">
        <f t="shared" si="2"/>
        <v>Реле максимального и минимального напряжения РН-54/160К</v>
      </c>
      <c r="K23" s="27"/>
      <c r="L23" s="19" t="str">
        <f t="shared" si="3"/>
        <v>шт</v>
      </c>
      <c r="M23" s="24">
        <f t="shared" si="4"/>
        <v>1932.712</v>
      </c>
      <c r="N23" s="26"/>
      <c r="O23" s="19">
        <f t="shared" si="5"/>
        <v>5</v>
      </c>
      <c r="P23" s="20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.5" thickBot="1" x14ac:dyDescent="0.3">
      <c r="A24" s="6"/>
      <c r="B24" s="11">
        <v>15</v>
      </c>
      <c r="C24" s="65" t="s">
        <v>140</v>
      </c>
      <c r="D24" s="30" t="s">
        <v>20</v>
      </c>
      <c r="E24" s="82">
        <v>23650.626666666667</v>
      </c>
      <c r="F24" s="69">
        <v>9</v>
      </c>
      <c r="G24" s="22">
        <f t="shared" si="0"/>
        <v>212855.64</v>
      </c>
      <c r="H24" s="1"/>
      <c r="I24" s="16">
        <f t="shared" si="1"/>
        <v>15</v>
      </c>
      <c r="J24" s="17" t="str">
        <f t="shared" si="2"/>
        <v>Реле максимального тока РС80М2-19</v>
      </c>
      <c r="K24" s="27"/>
      <c r="L24" s="19" t="str">
        <f t="shared" si="3"/>
        <v>шт</v>
      </c>
      <c r="M24" s="24">
        <f t="shared" si="4"/>
        <v>23650.626666666667</v>
      </c>
      <c r="N24" s="26"/>
      <c r="O24" s="19">
        <f t="shared" si="5"/>
        <v>9</v>
      </c>
      <c r="P24" s="20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.5" thickBot="1" x14ac:dyDescent="0.3">
      <c r="A25" s="6"/>
      <c r="B25" s="11">
        <v>16</v>
      </c>
      <c r="C25" s="65" t="s">
        <v>100</v>
      </c>
      <c r="D25" s="30" t="s">
        <v>20</v>
      </c>
      <c r="E25" s="82">
        <v>1635.33</v>
      </c>
      <c r="F25" s="69">
        <v>4</v>
      </c>
      <c r="G25" s="22">
        <f t="shared" si="0"/>
        <v>6541.32</v>
      </c>
      <c r="H25" s="1"/>
      <c r="I25" s="16">
        <f t="shared" si="1"/>
        <v>16</v>
      </c>
      <c r="J25" s="17" t="str">
        <f t="shared" si="2"/>
        <v>Реле максимального тока РТ-40/10 п/п</v>
      </c>
      <c r="K25" s="27"/>
      <c r="L25" s="19" t="str">
        <f t="shared" si="3"/>
        <v>шт</v>
      </c>
      <c r="M25" s="24">
        <f t="shared" si="4"/>
        <v>1635.33</v>
      </c>
      <c r="N25" s="26"/>
      <c r="O25" s="19">
        <f t="shared" si="5"/>
        <v>4</v>
      </c>
      <c r="P25" s="20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.5" thickBot="1" x14ac:dyDescent="0.3">
      <c r="A26" s="6"/>
      <c r="B26" s="11">
        <v>17</v>
      </c>
      <c r="C26" s="64" t="s">
        <v>101</v>
      </c>
      <c r="D26" s="30" t="s">
        <v>20</v>
      </c>
      <c r="E26" s="82">
        <v>1202.924</v>
      </c>
      <c r="F26" s="68">
        <v>5</v>
      </c>
      <c r="G26" s="22">
        <f t="shared" si="0"/>
        <v>6014.62</v>
      </c>
      <c r="H26" s="1"/>
      <c r="I26" s="16">
        <f t="shared" si="1"/>
        <v>17</v>
      </c>
      <c r="J26" s="17" t="str">
        <f t="shared" si="2"/>
        <v>Реле напряжения РН-53/160 з/п</v>
      </c>
      <c r="K26" s="27"/>
      <c r="L26" s="19" t="str">
        <f t="shared" si="3"/>
        <v>шт</v>
      </c>
      <c r="M26" s="24">
        <f t="shared" si="4"/>
        <v>1202.924</v>
      </c>
      <c r="N26" s="26"/>
      <c r="O26" s="19">
        <f t="shared" si="5"/>
        <v>5</v>
      </c>
      <c r="P26" s="20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thickBot="1" x14ac:dyDescent="0.3">
      <c r="A27" s="6"/>
      <c r="B27" s="11">
        <v>18</v>
      </c>
      <c r="C27" s="65" t="s">
        <v>62</v>
      </c>
      <c r="D27" s="30" t="s">
        <v>20</v>
      </c>
      <c r="E27" s="82">
        <v>1446.05</v>
      </c>
      <c r="F27" s="69">
        <v>5</v>
      </c>
      <c r="G27" s="22">
        <f t="shared" si="0"/>
        <v>7230.25</v>
      </c>
      <c r="H27" s="1"/>
      <c r="I27" s="16">
        <f t="shared" si="1"/>
        <v>18</v>
      </c>
      <c r="J27" s="17" t="str">
        <f t="shared" si="2"/>
        <v>Реле напряжения РН-53/60Д з/п</v>
      </c>
      <c r="K27" s="27"/>
      <c r="L27" s="19" t="str">
        <f t="shared" si="3"/>
        <v>шт</v>
      </c>
      <c r="M27" s="24">
        <f t="shared" si="4"/>
        <v>1446.05</v>
      </c>
      <c r="N27" s="26"/>
      <c r="O27" s="19">
        <f t="shared" si="5"/>
        <v>5</v>
      </c>
      <c r="P27" s="20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.5" thickBot="1" x14ac:dyDescent="0.3">
      <c r="A28" s="6"/>
      <c r="B28" s="11">
        <v>19</v>
      </c>
      <c r="C28" s="65" t="s">
        <v>35</v>
      </c>
      <c r="D28" s="30" t="s">
        <v>20</v>
      </c>
      <c r="E28" s="82">
        <v>1527.05</v>
      </c>
      <c r="F28" s="69">
        <v>1</v>
      </c>
      <c r="G28" s="22">
        <f t="shared" si="0"/>
        <v>1527.05</v>
      </c>
      <c r="H28" s="1"/>
      <c r="I28" s="16">
        <f t="shared" si="1"/>
        <v>19</v>
      </c>
      <c r="J28" s="17" t="str">
        <f t="shared" si="2"/>
        <v>Реле напряжения РН 54/160 п/п</v>
      </c>
      <c r="K28" s="27"/>
      <c r="L28" s="19" t="str">
        <f t="shared" si="3"/>
        <v>шт</v>
      </c>
      <c r="M28" s="24">
        <f t="shared" si="4"/>
        <v>1527.05</v>
      </c>
      <c r="N28" s="26"/>
      <c r="O28" s="19">
        <f t="shared" si="5"/>
        <v>1</v>
      </c>
      <c r="P28" s="20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 thickBot="1" x14ac:dyDescent="0.3">
      <c r="A29" s="6"/>
      <c r="B29" s="11">
        <v>20</v>
      </c>
      <c r="C29" s="65" t="s">
        <v>141</v>
      </c>
      <c r="D29" s="30" t="s">
        <v>20</v>
      </c>
      <c r="E29" s="82">
        <v>4948.7300000000005</v>
      </c>
      <c r="F29" s="70">
        <v>3</v>
      </c>
      <c r="G29" s="22">
        <f t="shared" si="0"/>
        <v>14846.190000000002</v>
      </c>
      <c r="H29" s="1"/>
      <c r="I29" s="16">
        <f t="shared" si="1"/>
        <v>20</v>
      </c>
      <c r="J29" s="17" t="str">
        <f t="shared" si="2"/>
        <v>Реле напряжения РСН-11</v>
      </c>
      <c r="K29" s="27"/>
      <c r="L29" s="19" t="str">
        <f t="shared" si="3"/>
        <v>шт</v>
      </c>
      <c r="M29" s="24">
        <f t="shared" si="4"/>
        <v>4948.7300000000005</v>
      </c>
      <c r="N29" s="26"/>
      <c r="O29" s="19">
        <f t="shared" si="5"/>
        <v>3</v>
      </c>
      <c r="P29" s="20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thickBot="1" x14ac:dyDescent="0.3">
      <c r="A30" s="6"/>
      <c r="B30" s="11">
        <v>21</v>
      </c>
      <c r="C30" s="65" t="s">
        <v>142</v>
      </c>
      <c r="D30" s="30" t="s">
        <v>20</v>
      </c>
      <c r="E30" s="82">
        <v>7451.9075000000003</v>
      </c>
      <c r="F30" s="70">
        <v>4</v>
      </c>
      <c r="G30" s="22">
        <f t="shared" si="0"/>
        <v>29807.63</v>
      </c>
      <c r="H30" s="1"/>
      <c r="I30" s="16">
        <f t="shared" si="1"/>
        <v>21</v>
      </c>
      <c r="J30" s="17" t="str">
        <f t="shared" si="2"/>
        <v>Реле повторного включения РПВ-01-1А-220В п/п</v>
      </c>
      <c r="K30" s="27"/>
      <c r="L30" s="19" t="str">
        <f t="shared" si="3"/>
        <v>шт</v>
      </c>
      <c r="M30" s="24">
        <f t="shared" si="4"/>
        <v>7451.9075000000003</v>
      </c>
      <c r="N30" s="26"/>
      <c r="O30" s="19">
        <f t="shared" si="5"/>
        <v>4</v>
      </c>
      <c r="P30" s="20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.5" thickBot="1" x14ac:dyDescent="0.3">
      <c r="A31" s="6"/>
      <c r="B31" s="11">
        <v>22</v>
      </c>
      <c r="C31" s="65" t="s">
        <v>143</v>
      </c>
      <c r="D31" s="30" t="s">
        <v>20</v>
      </c>
      <c r="E31" s="82">
        <v>1708.915</v>
      </c>
      <c r="F31" s="70">
        <v>4</v>
      </c>
      <c r="G31" s="22">
        <f t="shared" si="0"/>
        <v>6835.66</v>
      </c>
      <c r="H31" s="1"/>
      <c r="I31" s="16">
        <f t="shared" si="1"/>
        <v>22</v>
      </c>
      <c r="J31" s="17" t="str">
        <f t="shared" si="2"/>
        <v>Реле постоянного тока РЭПУ-12М-220-1 220В</v>
      </c>
      <c r="K31" s="27"/>
      <c r="L31" s="19" t="str">
        <f t="shared" si="3"/>
        <v>шт</v>
      </c>
      <c r="M31" s="24">
        <f t="shared" si="4"/>
        <v>1708.915</v>
      </c>
      <c r="N31" s="26"/>
      <c r="O31" s="19">
        <f t="shared" si="5"/>
        <v>4</v>
      </c>
      <c r="P31" s="20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5" thickBot="1" x14ac:dyDescent="0.3">
      <c r="A32" s="6"/>
      <c r="B32" s="11">
        <v>23</v>
      </c>
      <c r="C32" s="65" t="s">
        <v>64</v>
      </c>
      <c r="D32" s="30" t="s">
        <v>20</v>
      </c>
      <c r="E32" s="82">
        <v>1033.6190000000001</v>
      </c>
      <c r="F32" s="70">
        <v>10</v>
      </c>
      <c r="G32" s="22">
        <f t="shared" si="0"/>
        <v>10336.190000000002</v>
      </c>
      <c r="H32" s="1"/>
      <c r="I32" s="16">
        <f t="shared" si="1"/>
        <v>23</v>
      </c>
      <c r="J32" s="17" t="str">
        <f t="shared" si="2"/>
        <v>Реле промежуточное РП-25 220В 50Гц  п/п</v>
      </c>
      <c r="K32" s="27"/>
      <c r="L32" s="19" t="str">
        <f t="shared" si="3"/>
        <v>шт</v>
      </c>
      <c r="M32" s="24">
        <f t="shared" si="4"/>
        <v>1033.6190000000001</v>
      </c>
      <c r="N32" s="26"/>
      <c r="O32" s="19">
        <f t="shared" si="5"/>
        <v>10</v>
      </c>
      <c r="P32" s="20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thickBot="1" x14ac:dyDescent="0.3">
      <c r="A33" s="6"/>
      <c r="B33" s="11">
        <v>24</v>
      </c>
      <c r="C33" s="65" t="s">
        <v>65</v>
      </c>
      <c r="D33" s="30" t="s">
        <v>20</v>
      </c>
      <c r="E33" s="82">
        <v>1033.6199999999999</v>
      </c>
      <c r="F33" s="70">
        <v>2</v>
      </c>
      <c r="G33" s="22">
        <f t="shared" si="0"/>
        <v>2067.2399999999998</v>
      </c>
      <c r="H33" s="1"/>
      <c r="I33" s="16">
        <f t="shared" si="1"/>
        <v>24</v>
      </c>
      <c r="J33" s="17" t="str">
        <f t="shared" si="2"/>
        <v>Реле промежуточное РП-23 220В п/п</v>
      </c>
      <c r="K33" s="27"/>
      <c r="L33" s="19" t="str">
        <f t="shared" si="3"/>
        <v>шт</v>
      </c>
      <c r="M33" s="24">
        <f t="shared" si="4"/>
        <v>1033.6199999999999</v>
      </c>
      <c r="N33" s="26"/>
      <c r="O33" s="19">
        <f t="shared" si="5"/>
        <v>2</v>
      </c>
      <c r="P33" s="20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thickBot="1" x14ac:dyDescent="0.3">
      <c r="A34" s="6"/>
      <c r="B34" s="11">
        <v>25</v>
      </c>
      <c r="C34" s="65" t="s">
        <v>66</v>
      </c>
      <c r="D34" s="30" t="s">
        <v>20</v>
      </c>
      <c r="E34" s="82">
        <v>2029.095</v>
      </c>
      <c r="F34" s="70">
        <v>2</v>
      </c>
      <c r="G34" s="22">
        <f t="shared" si="0"/>
        <v>4058.19</v>
      </c>
      <c r="H34" s="1"/>
      <c r="I34" s="16">
        <f t="shared" si="1"/>
        <v>25</v>
      </c>
      <c r="J34" s="17" t="str">
        <f t="shared" si="2"/>
        <v>Реле промежуточное РП-11 220В п/п</v>
      </c>
      <c r="K34" s="27"/>
      <c r="L34" s="19" t="str">
        <f t="shared" si="3"/>
        <v>шт</v>
      </c>
      <c r="M34" s="24">
        <f t="shared" si="4"/>
        <v>2029.095</v>
      </c>
      <c r="N34" s="26"/>
      <c r="O34" s="19">
        <f t="shared" si="5"/>
        <v>2</v>
      </c>
      <c r="P34" s="20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thickBot="1" x14ac:dyDescent="0.3">
      <c r="A35" s="6"/>
      <c r="B35" s="11">
        <v>26</v>
      </c>
      <c r="C35" s="65" t="s">
        <v>144</v>
      </c>
      <c r="D35" s="30" t="s">
        <v>20</v>
      </c>
      <c r="E35" s="82">
        <v>594.92333333333329</v>
      </c>
      <c r="F35" s="70">
        <v>6</v>
      </c>
      <c r="G35" s="22">
        <f t="shared" si="0"/>
        <v>3569.54</v>
      </c>
      <c r="H35" s="1"/>
      <c r="I35" s="16">
        <f t="shared" si="1"/>
        <v>26</v>
      </c>
      <c r="J35" s="17" t="str">
        <f t="shared" si="2"/>
        <v>Реле промежуточное R15-1014-23-1220-КLD</v>
      </c>
      <c r="K35" s="27"/>
      <c r="L35" s="19" t="str">
        <f t="shared" si="3"/>
        <v>шт</v>
      </c>
      <c r="M35" s="24">
        <f t="shared" si="4"/>
        <v>594.92333333333329</v>
      </c>
      <c r="N35" s="26"/>
      <c r="O35" s="19">
        <f t="shared" si="5"/>
        <v>6</v>
      </c>
      <c r="P35" s="20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thickBot="1" x14ac:dyDescent="0.3">
      <c r="A36" s="6"/>
      <c r="B36" s="11">
        <v>27</v>
      </c>
      <c r="C36" s="65" t="s">
        <v>107</v>
      </c>
      <c r="D36" s="30" t="s">
        <v>20</v>
      </c>
      <c r="E36" s="82">
        <v>1033.6187499999999</v>
      </c>
      <c r="F36" s="70">
        <v>24</v>
      </c>
      <c r="G36" s="22">
        <f t="shared" si="0"/>
        <v>24806.85</v>
      </c>
      <c r="H36" s="1"/>
      <c r="I36" s="16">
        <f t="shared" si="1"/>
        <v>27</v>
      </c>
      <c r="J36" s="17" t="str">
        <f t="shared" si="2"/>
        <v>Реле промежуточное РП-23 220В з/п</v>
      </c>
      <c r="K36" s="27"/>
      <c r="L36" s="19" t="str">
        <f t="shared" si="3"/>
        <v>шт</v>
      </c>
      <c r="M36" s="24">
        <f t="shared" si="4"/>
        <v>1033.6187499999999</v>
      </c>
      <c r="N36" s="26"/>
      <c r="O36" s="19">
        <f t="shared" si="5"/>
        <v>24</v>
      </c>
      <c r="P36" s="20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thickBot="1" x14ac:dyDescent="0.3">
      <c r="A37" s="6"/>
      <c r="B37" s="11">
        <v>28</v>
      </c>
      <c r="C37" s="65" t="s">
        <v>110</v>
      </c>
      <c r="D37" s="30" t="s">
        <v>20</v>
      </c>
      <c r="E37" s="82">
        <v>2646.8049999999998</v>
      </c>
      <c r="F37" s="70">
        <v>2</v>
      </c>
      <c r="G37" s="22">
        <f t="shared" si="0"/>
        <v>5293.61</v>
      </c>
      <c r="H37" s="1"/>
      <c r="I37" s="16">
        <f t="shared" si="1"/>
        <v>28</v>
      </c>
      <c r="J37" s="17" t="str">
        <f t="shared" si="2"/>
        <v>Реле промежуточное РП-361</v>
      </c>
      <c r="K37" s="27"/>
      <c r="L37" s="19" t="str">
        <f t="shared" si="3"/>
        <v>шт</v>
      </c>
      <c r="M37" s="24">
        <f t="shared" si="4"/>
        <v>2646.8049999999998</v>
      </c>
      <c r="N37" s="26"/>
      <c r="O37" s="19">
        <f t="shared" si="5"/>
        <v>2</v>
      </c>
      <c r="P37" s="20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thickBot="1" x14ac:dyDescent="0.3">
      <c r="A38" s="6"/>
      <c r="B38" s="11">
        <v>29</v>
      </c>
      <c r="C38" s="65" t="s">
        <v>114</v>
      </c>
      <c r="D38" s="30" t="s">
        <v>20</v>
      </c>
      <c r="E38" s="82">
        <v>2029.0930000000001</v>
      </c>
      <c r="F38" s="70">
        <v>10</v>
      </c>
      <c r="G38" s="22">
        <f t="shared" si="0"/>
        <v>20290.93</v>
      </c>
      <c r="H38" s="1"/>
      <c r="I38" s="16">
        <f t="shared" si="1"/>
        <v>29</v>
      </c>
      <c r="J38" s="17" t="str">
        <f t="shared" si="2"/>
        <v>Реле промежуточное РП-12 220В</v>
      </c>
      <c r="K38" s="27"/>
      <c r="L38" s="19" t="str">
        <f t="shared" si="3"/>
        <v>шт</v>
      </c>
      <c r="M38" s="24">
        <f t="shared" si="4"/>
        <v>2029.0930000000001</v>
      </c>
      <c r="N38" s="26"/>
      <c r="O38" s="19">
        <f t="shared" si="5"/>
        <v>10</v>
      </c>
      <c r="P38" s="20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thickBot="1" x14ac:dyDescent="0.3">
      <c r="A39" s="6"/>
      <c r="B39" s="11">
        <v>30</v>
      </c>
      <c r="C39" s="65" t="s">
        <v>145</v>
      </c>
      <c r="D39" s="30" t="s">
        <v>20</v>
      </c>
      <c r="E39" s="82">
        <v>2029.0930000000001</v>
      </c>
      <c r="F39" s="70">
        <v>10</v>
      </c>
      <c r="G39" s="22">
        <f t="shared" si="0"/>
        <v>20290.93</v>
      </c>
      <c r="H39" s="1"/>
      <c r="I39" s="16">
        <f t="shared" si="1"/>
        <v>30</v>
      </c>
      <c r="J39" s="17" t="str">
        <f t="shared" si="2"/>
        <v>Реле промежуточное РП-11 220В з/п</v>
      </c>
      <c r="K39" s="27"/>
      <c r="L39" s="19" t="str">
        <f t="shared" si="3"/>
        <v>шт</v>
      </c>
      <c r="M39" s="24">
        <f t="shared" si="4"/>
        <v>2029.0930000000001</v>
      </c>
      <c r="N39" s="26"/>
      <c r="O39" s="19">
        <f t="shared" si="5"/>
        <v>10</v>
      </c>
      <c r="P39" s="20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thickBot="1" x14ac:dyDescent="0.3">
      <c r="A40" s="6"/>
      <c r="B40" s="11">
        <v>31</v>
      </c>
      <c r="C40" s="65" t="s">
        <v>146</v>
      </c>
      <c r="D40" s="30" t="s">
        <v>20</v>
      </c>
      <c r="E40" s="82">
        <v>41190.467499999999</v>
      </c>
      <c r="F40" s="70">
        <v>4</v>
      </c>
      <c r="G40" s="22">
        <f t="shared" si="0"/>
        <v>164761.87</v>
      </c>
      <c r="H40" s="1"/>
      <c r="I40" s="16">
        <f t="shared" si="1"/>
        <v>31</v>
      </c>
      <c r="J40" s="17" t="str">
        <f t="shared" si="2"/>
        <v>Реле струйное URF-25/10</v>
      </c>
      <c r="K40" s="27"/>
      <c r="L40" s="19" t="str">
        <f t="shared" si="3"/>
        <v>шт</v>
      </c>
      <c r="M40" s="24">
        <f t="shared" si="4"/>
        <v>41190.467499999999</v>
      </c>
      <c r="N40" s="26"/>
      <c r="O40" s="19">
        <f t="shared" si="5"/>
        <v>4</v>
      </c>
      <c r="P40" s="20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thickBot="1" x14ac:dyDescent="0.3">
      <c r="A41" s="6"/>
      <c r="B41" s="11">
        <v>32</v>
      </c>
      <c r="C41" s="65" t="s">
        <v>147</v>
      </c>
      <c r="D41" s="30" t="s">
        <v>20</v>
      </c>
      <c r="E41" s="82">
        <v>1548.5925</v>
      </c>
      <c r="F41" s="70">
        <v>4</v>
      </c>
      <c r="G41" s="22">
        <f t="shared" si="0"/>
        <v>6194.37</v>
      </c>
      <c r="H41" s="1"/>
      <c r="I41" s="16">
        <f t="shared" si="1"/>
        <v>32</v>
      </c>
      <c r="J41" s="17" t="str">
        <f t="shared" si="2"/>
        <v>Реле тока</v>
      </c>
      <c r="K41" s="27"/>
      <c r="L41" s="19" t="str">
        <f t="shared" si="3"/>
        <v>шт</v>
      </c>
      <c r="M41" s="24">
        <f t="shared" si="4"/>
        <v>1548.5925</v>
      </c>
      <c r="N41" s="26"/>
      <c r="O41" s="19">
        <f t="shared" si="5"/>
        <v>4</v>
      </c>
      <c r="P41" s="20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thickBot="1" x14ac:dyDescent="0.3">
      <c r="A42" s="6"/>
      <c r="B42" s="11">
        <v>33</v>
      </c>
      <c r="C42" s="65" t="s">
        <v>148</v>
      </c>
      <c r="D42" s="30" t="s">
        <v>20</v>
      </c>
      <c r="E42" s="82">
        <v>4710.3558823529411</v>
      </c>
      <c r="F42" s="70">
        <v>17</v>
      </c>
      <c r="G42" s="22">
        <f t="shared" si="0"/>
        <v>80076.05</v>
      </c>
      <c r="H42" s="1"/>
      <c r="I42" s="16">
        <f t="shared" si="1"/>
        <v>33</v>
      </c>
      <c r="J42" s="17" t="str">
        <f t="shared" si="2"/>
        <v>Реле тока РТ-85/1 п/п</v>
      </c>
      <c r="K42" s="27"/>
      <c r="L42" s="19" t="str">
        <f t="shared" si="3"/>
        <v>шт</v>
      </c>
      <c r="M42" s="24">
        <f t="shared" si="4"/>
        <v>4710.3558823529411</v>
      </c>
      <c r="N42" s="26"/>
      <c r="O42" s="19">
        <f t="shared" si="5"/>
        <v>17</v>
      </c>
      <c r="P42" s="20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.75" thickBot="1" x14ac:dyDescent="0.3">
      <c r="A43" s="6"/>
      <c r="B43" s="11">
        <v>34</v>
      </c>
      <c r="C43" s="65" t="s">
        <v>120</v>
      </c>
      <c r="D43" s="30" t="s">
        <v>20</v>
      </c>
      <c r="E43" s="82">
        <v>913.03</v>
      </c>
      <c r="F43" s="70">
        <v>1</v>
      </c>
      <c r="G43" s="22">
        <f t="shared" si="0"/>
        <v>913.03</v>
      </c>
      <c r="H43" s="1"/>
      <c r="I43" s="16">
        <f t="shared" si="1"/>
        <v>34</v>
      </c>
      <c r="J43" s="17" t="str">
        <f t="shared" si="2"/>
        <v>Реле указательное РУ-21 УХЛ4 пост. 220 В заднее присоед.</v>
      </c>
      <c r="K43" s="27"/>
      <c r="L43" s="19" t="str">
        <f t="shared" si="3"/>
        <v>шт</v>
      </c>
      <c r="M43" s="24">
        <f t="shared" si="4"/>
        <v>913.03</v>
      </c>
      <c r="N43" s="26"/>
      <c r="O43" s="19">
        <f t="shared" si="5"/>
        <v>1</v>
      </c>
      <c r="P43" s="20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.75" thickBot="1" x14ac:dyDescent="0.3">
      <c r="A44" s="6"/>
      <c r="B44" s="11">
        <v>35</v>
      </c>
      <c r="C44" s="67" t="s">
        <v>121</v>
      </c>
      <c r="D44" s="30" t="s">
        <v>20</v>
      </c>
      <c r="E44" s="82">
        <v>883.5</v>
      </c>
      <c r="F44" s="71">
        <v>19</v>
      </c>
      <c r="G44" s="22">
        <f t="shared" si="0"/>
        <v>16786.5</v>
      </c>
      <c r="H44" s="1"/>
      <c r="I44" s="16">
        <f t="shared" si="1"/>
        <v>35</v>
      </c>
      <c r="J44" s="17" t="str">
        <f t="shared" si="2"/>
        <v>Реле указательное РУ-21 УХЛ4 перемен. 0,16 А заднее присоед.</v>
      </c>
      <c r="K44" s="27"/>
      <c r="L44" s="19" t="str">
        <f t="shared" si="3"/>
        <v>шт</v>
      </c>
      <c r="M44" s="24">
        <f t="shared" si="4"/>
        <v>883.5</v>
      </c>
      <c r="N44" s="26"/>
      <c r="O44" s="19">
        <f t="shared" si="5"/>
        <v>19</v>
      </c>
      <c r="P44" s="20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.75" thickBot="1" x14ac:dyDescent="0.3">
      <c r="A45" s="6"/>
      <c r="B45" s="11">
        <v>36</v>
      </c>
      <c r="C45" s="67" t="s">
        <v>89</v>
      </c>
      <c r="D45" s="30" t="s">
        <v>20</v>
      </c>
      <c r="E45" s="82">
        <v>913.02541666666673</v>
      </c>
      <c r="F45" s="71">
        <v>24</v>
      </c>
      <c r="G45" s="22">
        <f t="shared" si="0"/>
        <v>21912.61</v>
      </c>
      <c r="H45" s="1"/>
      <c r="I45" s="16">
        <f t="shared" si="1"/>
        <v>36</v>
      </c>
      <c r="J45" s="17" t="str">
        <f t="shared" si="2"/>
        <v>Реле указательное РУ-21 УХЛ4 пост. 0,016 А переднее присоед.</v>
      </c>
      <c r="K45" s="27"/>
      <c r="L45" s="19" t="str">
        <f t="shared" si="3"/>
        <v>шт</v>
      </c>
      <c r="M45" s="24">
        <f t="shared" si="4"/>
        <v>913.02541666666673</v>
      </c>
      <c r="N45" s="26"/>
      <c r="O45" s="19">
        <f t="shared" si="5"/>
        <v>24</v>
      </c>
      <c r="P45" s="20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.75" thickBot="1" x14ac:dyDescent="0.3">
      <c r="A46" s="6"/>
      <c r="B46" s="11">
        <v>37</v>
      </c>
      <c r="C46" s="67" t="s">
        <v>122</v>
      </c>
      <c r="D46" s="30" t="s">
        <v>20</v>
      </c>
      <c r="E46" s="82">
        <v>913.02549999999997</v>
      </c>
      <c r="F46" s="71">
        <v>20</v>
      </c>
      <c r="G46" s="22">
        <f t="shared" si="0"/>
        <v>18260.509999999998</v>
      </c>
      <c r="H46" s="1"/>
      <c r="I46" s="16">
        <f t="shared" si="1"/>
        <v>37</v>
      </c>
      <c r="J46" s="17" t="str">
        <f t="shared" si="2"/>
        <v>Реле указательное РУ-21 УХЛ4 пост. 0,16 А заднее присоед.</v>
      </c>
      <c r="K46" s="27"/>
      <c r="L46" s="19" t="str">
        <f t="shared" si="3"/>
        <v>шт</v>
      </c>
      <c r="M46" s="24">
        <f t="shared" si="4"/>
        <v>913.02549999999997</v>
      </c>
      <c r="N46" s="26"/>
      <c r="O46" s="19">
        <f t="shared" si="5"/>
        <v>20</v>
      </c>
      <c r="P46" s="20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.75" thickBot="1" x14ac:dyDescent="0.3">
      <c r="A47" s="6"/>
      <c r="B47" s="11">
        <v>38</v>
      </c>
      <c r="C47" s="67" t="s">
        <v>123</v>
      </c>
      <c r="D47" s="30" t="s">
        <v>20</v>
      </c>
      <c r="E47" s="82">
        <v>913.02499999999998</v>
      </c>
      <c r="F47" s="71">
        <v>6</v>
      </c>
      <c r="G47" s="22">
        <f t="shared" si="0"/>
        <v>5478.15</v>
      </c>
      <c r="H47" s="1"/>
      <c r="I47" s="16">
        <f t="shared" si="1"/>
        <v>38</v>
      </c>
      <c r="J47" s="17" t="str">
        <f t="shared" si="2"/>
        <v>Реле указательное РУ-21 УХЛ4 пост. 0,16 А переднее присоед.</v>
      </c>
      <c r="K47" s="27"/>
      <c r="L47" s="19" t="str">
        <f t="shared" si="3"/>
        <v>шт</v>
      </c>
      <c r="M47" s="24">
        <f t="shared" si="4"/>
        <v>913.02499999999998</v>
      </c>
      <c r="N47" s="26"/>
      <c r="O47" s="19">
        <f t="shared" si="5"/>
        <v>6</v>
      </c>
      <c r="P47" s="20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thickBot="1" x14ac:dyDescent="0.3">
      <c r="A48" s="6"/>
      <c r="B48" s="11">
        <v>39</v>
      </c>
      <c r="C48" s="67" t="s">
        <v>149</v>
      </c>
      <c r="D48" s="30" t="s">
        <v>20</v>
      </c>
      <c r="E48" s="82">
        <v>883.5</v>
      </c>
      <c r="F48" s="71">
        <v>6</v>
      </c>
      <c r="G48" s="22">
        <f t="shared" si="0"/>
        <v>5301</v>
      </c>
      <c r="H48" s="1"/>
      <c r="I48" s="16">
        <f t="shared" si="1"/>
        <v>39</v>
      </c>
      <c r="J48" s="17" t="str">
        <f t="shared" si="2"/>
        <v>Реле указательное РУ-21 220В 50Гц з/п</v>
      </c>
      <c r="K48" s="27"/>
      <c r="L48" s="19" t="str">
        <f t="shared" si="3"/>
        <v>шт</v>
      </c>
      <c r="M48" s="24">
        <f t="shared" si="4"/>
        <v>883.5</v>
      </c>
      <c r="N48" s="26"/>
      <c r="O48" s="19">
        <f t="shared" si="5"/>
        <v>6</v>
      </c>
      <c r="P48" s="20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thickBot="1" x14ac:dyDescent="0.3">
      <c r="A49" s="6"/>
      <c r="B49" s="11">
        <v>40</v>
      </c>
      <c r="C49" s="67" t="s">
        <v>150</v>
      </c>
      <c r="D49" s="30" t="s">
        <v>20</v>
      </c>
      <c r="E49" s="82">
        <v>773.71199999999999</v>
      </c>
      <c r="F49" s="71">
        <v>30</v>
      </c>
      <c r="G49" s="22">
        <f t="shared" si="0"/>
        <v>23211.360000000001</v>
      </c>
      <c r="H49" s="1"/>
      <c r="I49" s="16">
        <f t="shared" si="1"/>
        <v>40</v>
      </c>
      <c r="J49" s="17" t="str">
        <f t="shared" si="2"/>
        <v>Реле указательное РУ-21-1/0,16-220В</v>
      </c>
      <c r="K49" s="27"/>
      <c r="L49" s="19" t="str">
        <f t="shared" si="3"/>
        <v>шт</v>
      </c>
      <c r="M49" s="24">
        <f t="shared" si="4"/>
        <v>773.71199999999999</v>
      </c>
      <c r="N49" s="26"/>
      <c r="O49" s="19">
        <f t="shared" si="5"/>
        <v>30</v>
      </c>
      <c r="P49" s="20">
        <f t="shared" si="6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thickBot="1" x14ac:dyDescent="0.3">
      <c r="A50" s="6"/>
      <c r="B50" s="11">
        <v>41</v>
      </c>
      <c r="C50" s="67" t="s">
        <v>151</v>
      </c>
      <c r="D50" s="30" t="s">
        <v>20</v>
      </c>
      <c r="E50" s="82">
        <v>779.42349999999999</v>
      </c>
      <c r="F50" s="71">
        <v>20</v>
      </c>
      <c r="G50" s="22">
        <f t="shared" si="0"/>
        <v>15588.47</v>
      </c>
      <c r="H50" s="1"/>
      <c r="I50" s="16">
        <f t="shared" si="1"/>
        <v>41</v>
      </c>
      <c r="J50" s="17" t="str">
        <f t="shared" si="2"/>
        <v>Реле указательное РУ-21-1/0,016-220В</v>
      </c>
      <c r="K50" s="27"/>
      <c r="L50" s="19" t="str">
        <f t="shared" si="3"/>
        <v>шт</v>
      </c>
      <c r="M50" s="24">
        <f t="shared" si="4"/>
        <v>779.42349999999999</v>
      </c>
      <c r="N50" s="26"/>
      <c r="O50" s="19">
        <f t="shared" si="5"/>
        <v>20</v>
      </c>
      <c r="P50" s="20">
        <f t="shared" si="6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thickBot="1" x14ac:dyDescent="0.3">
      <c r="A51" s="6"/>
      <c r="B51" s="11">
        <v>42</v>
      </c>
      <c r="C51" s="67" t="s">
        <v>152</v>
      </c>
      <c r="D51" s="30" t="s">
        <v>20</v>
      </c>
      <c r="E51" s="82">
        <v>773.71199999999999</v>
      </c>
      <c r="F51" s="71">
        <v>10</v>
      </c>
      <c r="G51" s="22">
        <f t="shared" si="0"/>
        <v>7737.12</v>
      </c>
      <c r="H51" s="1"/>
      <c r="I51" s="16">
        <f t="shared" si="1"/>
        <v>42</v>
      </c>
      <c r="J51" s="17" t="str">
        <f t="shared" si="2"/>
        <v>Реле указательное РУ-21-1/0,5-220В</v>
      </c>
      <c r="K51" s="27"/>
      <c r="L51" s="19" t="str">
        <f t="shared" si="3"/>
        <v>шт</v>
      </c>
      <c r="M51" s="24">
        <f t="shared" si="4"/>
        <v>773.71199999999999</v>
      </c>
      <c r="N51" s="26"/>
      <c r="O51" s="19">
        <f t="shared" si="5"/>
        <v>10</v>
      </c>
      <c r="P51" s="20">
        <f t="shared" si="6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0.75" thickBot="1" x14ac:dyDescent="0.3">
      <c r="A52" s="6"/>
      <c r="B52" s="11">
        <v>43</v>
      </c>
      <c r="C52" s="67" t="s">
        <v>153</v>
      </c>
      <c r="D52" s="30" t="s">
        <v>20</v>
      </c>
      <c r="E52" s="82">
        <v>712.45749999999998</v>
      </c>
      <c r="F52" s="71">
        <v>12</v>
      </c>
      <c r="G52" s="22">
        <f t="shared" si="0"/>
        <v>8549.49</v>
      </c>
      <c r="H52" s="1"/>
      <c r="I52" s="16">
        <f t="shared" si="1"/>
        <v>43</v>
      </c>
      <c r="J52" s="17" t="str">
        <f t="shared" si="2"/>
        <v>Реле электромагнитное промежуточно-указательное РЭПУ 12М-101-1(0,16А,50Гц)</v>
      </c>
      <c r="K52" s="27"/>
      <c r="L52" s="19" t="str">
        <f t="shared" si="3"/>
        <v>шт</v>
      </c>
      <c r="M52" s="24">
        <f t="shared" si="4"/>
        <v>712.45749999999998</v>
      </c>
      <c r="N52" s="26"/>
      <c r="O52" s="19">
        <f t="shared" si="5"/>
        <v>12</v>
      </c>
      <c r="P52" s="20">
        <f t="shared" si="6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0.75" thickBot="1" x14ac:dyDescent="0.3">
      <c r="A53" s="6"/>
      <c r="B53" s="11">
        <v>44</v>
      </c>
      <c r="C53" s="67" t="s">
        <v>154</v>
      </c>
      <c r="D53" s="30" t="s">
        <v>20</v>
      </c>
      <c r="E53" s="82">
        <v>1052.085</v>
      </c>
      <c r="F53" s="71">
        <v>4</v>
      </c>
      <c r="G53" s="22">
        <f t="shared" si="0"/>
        <v>4208.34</v>
      </c>
      <c r="H53" s="1"/>
      <c r="I53" s="16">
        <f t="shared" si="1"/>
        <v>44</v>
      </c>
      <c r="J53" s="17" t="str">
        <f t="shared" si="2"/>
        <v>Реле электромагнитное промежуточно-указательное РЭПУ - 12Б - 11101 (-220В)</v>
      </c>
      <c r="K53" s="27"/>
      <c r="L53" s="19" t="str">
        <f t="shared" si="3"/>
        <v>шт</v>
      </c>
      <c r="M53" s="24">
        <f t="shared" si="4"/>
        <v>1052.085</v>
      </c>
      <c r="N53" s="26"/>
      <c r="O53" s="19">
        <f t="shared" si="5"/>
        <v>4</v>
      </c>
      <c r="P53" s="20">
        <f t="shared" si="6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6"/>
      <c r="B54" s="98" t="s">
        <v>19</v>
      </c>
      <c r="C54" s="99"/>
      <c r="D54" s="99"/>
      <c r="E54" s="99"/>
      <c r="F54" s="100"/>
      <c r="G54" s="31">
        <f>SUM(G10:G53)</f>
        <v>1820484.0200000005</v>
      </c>
      <c r="H54" s="50"/>
      <c r="I54" s="101" t="s">
        <v>19</v>
      </c>
      <c r="J54" s="102"/>
      <c r="K54" s="102"/>
      <c r="L54" s="102"/>
      <c r="M54" s="102"/>
      <c r="N54" s="102"/>
      <c r="O54" s="103"/>
      <c r="P54" s="32">
        <f>SUM(P10:P53)</f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6"/>
      <c r="B55" s="104" t="s">
        <v>22</v>
      </c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6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thickBot="1" x14ac:dyDescent="0.3">
      <c r="A56" s="6"/>
      <c r="B56" s="33">
        <v>1</v>
      </c>
      <c r="C56" s="46" t="s">
        <v>50</v>
      </c>
      <c r="D56" s="47" t="s">
        <v>20</v>
      </c>
      <c r="E56" s="82">
        <v>13003.92</v>
      </c>
      <c r="F56" s="74">
        <v>1</v>
      </c>
      <c r="G56" s="36">
        <f t="shared" ref="G56:G179" si="7">E56*F56</f>
        <v>13003.92</v>
      </c>
      <c r="H56" s="1"/>
      <c r="I56" s="37">
        <f>B56</f>
        <v>1</v>
      </c>
      <c r="J56" s="38" t="str">
        <f t="shared" si="2"/>
        <v>Блок питания БПЗ-401</v>
      </c>
      <c r="K56" s="39"/>
      <c r="L56" s="40" t="str">
        <f>D56</f>
        <v>шт</v>
      </c>
      <c r="M56" s="41">
        <f>E56</f>
        <v>13003.92</v>
      </c>
      <c r="N56" s="35"/>
      <c r="O56" s="40">
        <f>F56</f>
        <v>1</v>
      </c>
      <c r="P56" s="42">
        <f>N56*O56</f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thickBot="1" x14ac:dyDescent="0.3">
      <c r="A57" s="6"/>
      <c r="B57" s="11">
        <v>2</v>
      </c>
      <c r="C57" s="29" t="s">
        <v>91</v>
      </c>
      <c r="D57" s="30" t="s">
        <v>20</v>
      </c>
      <c r="E57" s="82">
        <v>5944.03</v>
      </c>
      <c r="F57" s="75">
        <v>1</v>
      </c>
      <c r="G57" s="22">
        <f t="shared" si="7"/>
        <v>5944.03</v>
      </c>
      <c r="H57" s="1"/>
      <c r="I57" s="16">
        <f>B57</f>
        <v>2</v>
      </c>
      <c r="J57" s="17" t="str">
        <f t="shared" si="2"/>
        <v>Реле времени РВ-235 220В 50Гц 0,5-9 сек. п/п</v>
      </c>
      <c r="K57" s="27"/>
      <c r="L57" s="19" t="str">
        <f t="shared" ref="L57:L111" si="8">D57</f>
        <v>шт</v>
      </c>
      <c r="M57" s="24">
        <f t="shared" ref="M57:M111" si="9">E57</f>
        <v>5944.03</v>
      </c>
      <c r="N57" s="26"/>
      <c r="O57" s="19">
        <f t="shared" ref="O57:O111" si="10">F57</f>
        <v>1</v>
      </c>
      <c r="P57" s="28">
        <f t="shared" ref="P57:P111" si="11">N57*O57</f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thickBot="1" x14ac:dyDescent="0.3">
      <c r="A58" s="6"/>
      <c r="B58" s="11">
        <v>3</v>
      </c>
      <c r="C58" s="29" t="s">
        <v>92</v>
      </c>
      <c r="D58" s="30" t="s">
        <v>20</v>
      </c>
      <c r="E58" s="82">
        <v>2546.6033333333335</v>
      </c>
      <c r="F58" s="75">
        <v>3</v>
      </c>
      <c r="G58" s="22">
        <f t="shared" si="7"/>
        <v>7639.81</v>
      </c>
      <c r="H58" s="1"/>
      <c r="I58" s="16">
        <f t="shared" ref="I58:I111" si="12">B58</f>
        <v>3</v>
      </c>
      <c r="J58" s="17" t="str">
        <f t="shared" si="2"/>
        <v>Реле времени РВ-133 з/п</v>
      </c>
      <c r="K58" s="27"/>
      <c r="L58" s="19" t="str">
        <f t="shared" si="8"/>
        <v>шт</v>
      </c>
      <c r="M58" s="24">
        <f t="shared" si="9"/>
        <v>2546.6033333333335</v>
      </c>
      <c r="N58" s="26"/>
      <c r="O58" s="19">
        <f t="shared" si="10"/>
        <v>3</v>
      </c>
      <c r="P58" s="28">
        <f t="shared" si="11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thickBot="1" x14ac:dyDescent="0.3">
      <c r="A59" s="6"/>
      <c r="B59" s="11">
        <v>4</v>
      </c>
      <c r="C59" s="29" t="s">
        <v>54</v>
      </c>
      <c r="D59" s="30" t="s">
        <v>20</v>
      </c>
      <c r="E59" s="82">
        <v>2546.6</v>
      </c>
      <c r="F59" s="75">
        <v>1</v>
      </c>
      <c r="G59" s="22">
        <f t="shared" si="7"/>
        <v>2546.6</v>
      </c>
      <c r="H59" s="1"/>
      <c r="I59" s="16">
        <f t="shared" si="12"/>
        <v>4</v>
      </c>
      <c r="J59" s="17" t="str">
        <f t="shared" si="2"/>
        <v>Реле времени РВ-124 з/п</v>
      </c>
      <c r="K59" s="27"/>
      <c r="L59" s="19" t="str">
        <f t="shared" si="8"/>
        <v>шт</v>
      </c>
      <c r="M59" s="24">
        <f t="shared" si="9"/>
        <v>2546.6</v>
      </c>
      <c r="N59" s="26"/>
      <c r="O59" s="19">
        <f t="shared" si="10"/>
        <v>1</v>
      </c>
      <c r="P59" s="28">
        <f t="shared" si="11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thickBot="1" x14ac:dyDescent="0.3">
      <c r="A60" s="6"/>
      <c r="B60" s="11">
        <v>5</v>
      </c>
      <c r="C60" s="29" t="s">
        <v>93</v>
      </c>
      <c r="D60" s="30" t="s">
        <v>20</v>
      </c>
      <c r="E60" s="82">
        <v>8515.06</v>
      </c>
      <c r="F60" s="75">
        <v>1</v>
      </c>
      <c r="G60" s="22">
        <f t="shared" si="7"/>
        <v>8515.06</v>
      </c>
      <c r="H60" s="1"/>
      <c r="I60" s="16">
        <f t="shared" si="12"/>
        <v>5</v>
      </c>
      <c r="J60" s="17" t="str">
        <f t="shared" si="2"/>
        <v>Реле времени РВ-238 з/п (220В,50Гц)</v>
      </c>
      <c r="K60" s="27"/>
      <c r="L60" s="19" t="str">
        <f t="shared" si="8"/>
        <v>шт</v>
      </c>
      <c r="M60" s="24">
        <f t="shared" si="9"/>
        <v>8515.06</v>
      </c>
      <c r="N60" s="26"/>
      <c r="O60" s="19">
        <f t="shared" si="10"/>
        <v>1</v>
      </c>
      <c r="P60" s="28">
        <f t="shared" si="11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thickBot="1" x14ac:dyDescent="0.3">
      <c r="A61" s="6"/>
      <c r="B61" s="11">
        <v>6</v>
      </c>
      <c r="C61" s="29" t="s">
        <v>43</v>
      </c>
      <c r="D61" s="30" t="s">
        <v>20</v>
      </c>
      <c r="E61" s="82">
        <v>3963.49</v>
      </c>
      <c r="F61" s="75">
        <v>3</v>
      </c>
      <c r="G61" s="22">
        <f t="shared" si="7"/>
        <v>11890.47</v>
      </c>
      <c r="H61" s="1"/>
      <c r="I61" s="16">
        <f t="shared" si="12"/>
        <v>6</v>
      </c>
      <c r="J61" s="17" t="str">
        <f t="shared" si="2"/>
        <v>Реле времени РВ-248 з/п</v>
      </c>
      <c r="K61" s="27"/>
      <c r="L61" s="19" t="str">
        <f t="shared" si="8"/>
        <v>шт</v>
      </c>
      <c r="M61" s="24">
        <f t="shared" si="9"/>
        <v>3963.49</v>
      </c>
      <c r="N61" s="26"/>
      <c r="O61" s="19">
        <f t="shared" si="10"/>
        <v>3</v>
      </c>
      <c r="P61" s="28">
        <f t="shared" si="11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thickBot="1" x14ac:dyDescent="0.3">
      <c r="A62" s="6"/>
      <c r="B62" s="11">
        <v>7</v>
      </c>
      <c r="C62" s="29" t="s">
        <v>94</v>
      </c>
      <c r="D62" s="30" t="s">
        <v>20</v>
      </c>
      <c r="E62" s="82">
        <v>6447.2039999999997</v>
      </c>
      <c r="F62" s="75">
        <v>5</v>
      </c>
      <c r="G62" s="22">
        <f t="shared" si="7"/>
        <v>32236.019999999997</v>
      </c>
      <c r="H62" s="1"/>
      <c r="I62" s="16">
        <f t="shared" si="12"/>
        <v>7</v>
      </c>
      <c r="J62" s="17" t="str">
        <f t="shared" si="2"/>
        <v>Реле времени статическое РСВ 13-18 УХЛ4 Iн 5А</v>
      </c>
      <c r="K62" s="27"/>
      <c r="L62" s="19" t="str">
        <f t="shared" si="8"/>
        <v>шт</v>
      </c>
      <c r="M62" s="24">
        <f t="shared" si="9"/>
        <v>6447.2039999999997</v>
      </c>
      <c r="N62" s="26"/>
      <c r="O62" s="19">
        <f t="shared" si="10"/>
        <v>5</v>
      </c>
      <c r="P62" s="28">
        <f t="shared" si="11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thickBot="1" x14ac:dyDescent="0.3">
      <c r="A63" s="6"/>
      <c r="B63" s="11">
        <v>8</v>
      </c>
      <c r="C63" s="29" t="s">
        <v>95</v>
      </c>
      <c r="D63" s="30" t="s">
        <v>20</v>
      </c>
      <c r="E63" s="82">
        <v>7549.12</v>
      </c>
      <c r="F63" s="75">
        <v>2</v>
      </c>
      <c r="G63" s="22">
        <f t="shared" si="7"/>
        <v>15098.24</v>
      </c>
      <c r="H63" s="1"/>
      <c r="I63" s="16">
        <f t="shared" si="12"/>
        <v>8</v>
      </c>
      <c r="J63" s="17" t="str">
        <f t="shared" si="2"/>
        <v>Реле дифференцальное ДЗТ11/1</v>
      </c>
      <c r="K63" s="27"/>
      <c r="L63" s="19" t="str">
        <f t="shared" si="8"/>
        <v>шт</v>
      </c>
      <c r="M63" s="24">
        <f t="shared" si="9"/>
        <v>7549.12</v>
      </c>
      <c r="N63" s="26"/>
      <c r="O63" s="19">
        <f t="shared" si="10"/>
        <v>2</v>
      </c>
      <c r="P63" s="28">
        <f t="shared" si="11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thickBot="1" x14ac:dyDescent="0.3">
      <c r="A64" s="6"/>
      <c r="B64" s="11">
        <v>9</v>
      </c>
      <c r="C64" s="29" t="s">
        <v>96</v>
      </c>
      <c r="D64" s="30" t="s">
        <v>20</v>
      </c>
      <c r="E64" s="82">
        <v>4922</v>
      </c>
      <c r="F64" s="75">
        <v>2</v>
      </c>
      <c r="G64" s="22">
        <f t="shared" si="7"/>
        <v>9844</v>
      </c>
      <c r="H64" s="1"/>
      <c r="I64" s="16">
        <f t="shared" si="12"/>
        <v>9</v>
      </c>
      <c r="J64" s="17" t="str">
        <f t="shared" si="2"/>
        <v>Реле импульсной сигнализации РИС-Э2М</v>
      </c>
      <c r="K64" s="27"/>
      <c r="L64" s="19" t="str">
        <f t="shared" si="8"/>
        <v>шт</v>
      </c>
      <c r="M64" s="24">
        <f t="shared" si="9"/>
        <v>4922</v>
      </c>
      <c r="N64" s="26"/>
      <c r="O64" s="19">
        <f t="shared" si="10"/>
        <v>2</v>
      </c>
      <c r="P64" s="28">
        <f t="shared" si="11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0.75" thickBot="1" x14ac:dyDescent="0.3">
      <c r="A65" s="6"/>
      <c r="B65" s="11">
        <v>10</v>
      </c>
      <c r="C65" s="29" t="s">
        <v>97</v>
      </c>
      <c r="D65" s="30" t="s">
        <v>20</v>
      </c>
      <c r="E65" s="82">
        <v>2337.9299999999998</v>
      </c>
      <c r="F65" s="75">
        <v>2</v>
      </c>
      <c r="G65" s="22">
        <f t="shared" si="7"/>
        <v>4675.8599999999997</v>
      </c>
      <c r="H65" s="1"/>
      <c r="I65" s="16">
        <f t="shared" si="12"/>
        <v>10</v>
      </c>
      <c r="J65" s="17" t="str">
        <f t="shared" si="2"/>
        <v>Реле импульсной сигнализации РТД-11-01-15-40 УХЛ4 220В п/п</v>
      </c>
      <c r="K65" s="27"/>
      <c r="L65" s="19" t="str">
        <f t="shared" si="8"/>
        <v>шт</v>
      </c>
      <c r="M65" s="24">
        <f t="shared" si="9"/>
        <v>2337.9299999999998</v>
      </c>
      <c r="N65" s="26"/>
      <c r="O65" s="19">
        <f t="shared" si="10"/>
        <v>2</v>
      </c>
      <c r="P65" s="28">
        <f t="shared" si="11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45.75" thickBot="1" x14ac:dyDescent="0.3">
      <c r="A66" s="6"/>
      <c r="B66" s="11">
        <v>11</v>
      </c>
      <c r="C66" s="29" t="s">
        <v>98</v>
      </c>
      <c r="D66" s="30" t="s">
        <v>20</v>
      </c>
      <c r="E66" s="82">
        <v>18588.98</v>
      </c>
      <c r="F66" s="75">
        <v>1</v>
      </c>
      <c r="G66" s="22">
        <f t="shared" si="7"/>
        <v>18588.98</v>
      </c>
      <c r="H66" s="1"/>
      <c r="I66" s="16">
        <f t="shared" si="12"/>
        <v>11</v>
      </c>
      <c r="J66" s="17" t="str">
        <f t="shared" si="2"/>
        <v>Реле контроля сопротивления изоляции CM-IWN-DC (10-110кОм) питание 24- 240В AC/DC, 1ПК 1SVR450065R0000</v>
      </c>
      <c r="K66" s="27"/>
      <c r="L66" s="19" t="str">
        <f t="shared" si="8"/>
        <v>шт</v>
      </c>
      <c r="M66" s="24">
        <f t="shared" si="9"/>
        <v>18588.98</v>
      </c>
      <c r="N66" s="26"/>
      <c r="O66" s="19">
        <f t="shared" si="10"/>
        <v>1</v>
      </c>
      <c r="P66" s="28">
        <f t="shared" si="11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thickBot="1" x14ac:dyDescent="0.3">
      <c r="A67" s="6"/>
      <c r="B67" s="11">
        <v>12</v>
      </c>
      <c r="C67" s="29" t="s">
        <v>99</v>
      </c>
      <c r="D67" s="30" t="s">
        <v>20</v>
      </c>
      <c r="E67" s="82">
        <v>1050.74</v>
      </c>
      <c r="F67" s="75">
        <v>1</v>
      </c>
      <c r="G67" s="22">
        <f t="shared" si="7"/>
        <v>1050.74</v>
      </c>
      <c r="H67" s="1"/>
      <c r="I67" s="16">
        <f t="shared" si="12"/>
        <v>12</v>
      </c>
      <c r="J67" s="17" t="str">
        <f t="shared" si="2"/>
        <v>Реле максимального тока РТ-40/0,2п/п</v>
      </c>
      <c r="K67" s="27"/>
      <c r="L67" s="19" t="str">
        <f t="shared" si="8"/>
        <v>шт</v>
      </c>
      <c r="M67" s="24">
        <f t="shared" si="9"/>
        <v>1050.74</v>
      </c>
      <c r="N67" s="26"/>
      <c r="O67" s="19">
        <f t="shared" si="10"/>
        <v>1</v>
      </c>
      <c r="P67" s="28">
        <f t="shared" si="11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thickBot="1" x14ac:dyDescent="0.3">
      <c r="A68" s="6"/>
      <c r="B68" s="11">
        <v>13</v>
      </c>
      <c r="C68" s="29" t="s">
        <v>100</v>
      </c>
      <c r="D68" s="30" t="s">
        <v>20</v>
      </c>
      <c r="E68" s="82">
        <v>1635.33</v>
      </c>
      <c r="F68" s="75">
        <v>7</v>
      </c>
      <c r="G68" s="22">
        <f t="shared" si="7"/>
        <v>11447.31</v>
      </c>
      <c r="H68" s="1"/>
      <c r="I68" s="16">
        <f t="shared" si="12"/>
        <v>13</v>
      </c>
      <c r="J68" s="17" t="str">
        <f t="shared" si="2"/>
        <v>Реле максимального тока РТ-40/10 п/п</v>
      </c>
      <c r="K68" s="27"/>
      <c r="L68" s="19" t="str">
        <f t="shared" si="8"/>
        <v>шт</v>
      </c>
      <c r="M68" s="24">
        <f t="shared" si="9"/>
        <v>1635.33</v>
      </c>
      <c r="N68" s="26"/>
      <c r="O68" s="19">
        <f t="shared" si="10"/>
        <v>7</v>
      </c>
      <c r="P68" s="28">
        <f t="shared" si="11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thickBot="1" x14ac:dyDescent="0.3">
      <c r="A69" s="6"/>
      <c r="B69" s="11">
        <v>14</v>
      </c>
      <c r="C69" s="29" t="s">
        <v>86</v>
      </c>
      <c r="D69" s="30" t="s">
        <v>20</v>
      </c>
      <c r="E69" s="82">
        <v>1548.5940000000001</v>
      </c>
      <c r="F69" s="75">
        <v>5</v>
      </c>
      <c r="G69" s="22">
        <f t="shared" si="7"/>
        <v>7742.97</v>
      </c>
      <c r="H69" s="1"/>
      <c r="I69" s="16">
        <f t="shared" si="12"/>
        <v>14</v>
      </c>
      <c r="J69" s="17" t="str">
        <f t="shared" si="2"/>
        <v>Реле максимального тока РТ-40/20 п/п</v>
      </c>
      <c r="K69" s="27"/>
      <c r="L69" s="19" t="str">
        <f t="shared" si="8"/>
        <v>шт</v>
      </c>
      <c r="M69" s="24">
        <f t="shared" si="9"/>
        <v>1548.5940000000001</v>
      </c>
      <c r="N69" s="26"/>
      <c r="O69" s="19">
        <f t="shared" si="10"/>
        <v>5</v>
      </c>
      <c r="P69" s="28">
        <f t="shared" si="11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thickBot="1" x14ac:dyDescent="0.3">
      <c r="A70" s="6"/>
      <c r="B70" s="11">
        <v>15</v>
      </c>
      <c r="C70" s="29" t="s">
        <v>101</v>
      </c>
      <c r="D70" s="30" t="s">
        <v>20</v>
      </c>
      <c r="E70" s="82">
        <v>1202.9224999999999</v>
      </c>
      <c r="F70" s="75">
        <v>4</v>
      </c>
      <c r="G70" s="22">
        <f t="shared" si="7"/>
        <v>4811.6899999999996</v>
      </c>
      <c r="H70" s="1"/>
      <c r="I70" s="16">
        <f t="shared" si="12"/>
        <v>15</v>
      </c>
      <c r="J70" s="17" t="str">
        <f t="shared" si="2"/>
        <v>Реле напряжения РН-53/160 з/п</v>
      </c>
      <c r="K70" s="27"/>
      <c r="L70" s="19" t="str">
        <f t="shared" si="8"/>
        <v>шт</v>
      </c>
      <c r="M70" s="24">
        <f t="shared" si="9"/>
        <v>1202.9224999999999</v>
      </c>
      <c r="N70" s="26"/>
      <c r="O70" s="19">
        <f t="shared" si="10"/>
        <v>4</v>
      </c>
      <c r="P70" s="28">
        <f t="shared" si="11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thickBot="1" x14ac:dyDescent="0.3">
      <c r="A71" s="6"/>
      <c r="B71" s="11">
        <v>16</v>
      </c>
      <c r="C71" s="29" t="s">
        <v>62</v>
      </c>
      <c r="D71" s="30" t="s">
        <v>20</v>
      </c>
      <c r="E71" s="82">
        <v>1446.05</v>
      </c>
      <c r="F71" s="75">
        <v>2</v>
      </c>
      <c r="G71" s="22">
        <f t="shared" si="7"/>
        <v>2892.1</v>
      </c>
      <c r="H71" s="1"/>
      <c r="I71" s="16">
        <f t="shared" si="12"/>
        <v>16</v>
      </c>
      <c r="J71" s="17" t="str">
        <f t="shared" si="2"/>
        <v>Реле напряжения РН-53/60Д з/п</v>
      </c>
      <c r="K71" s="27"/>
      <c r="L71" s="19" t="str">
        <f t="shared" si="8"/>
        <v>шт</v>
      </c>
      <c r="M71" s="24">
        <f t="shared" si="9"/>
        <v>1446.05</v>
      </c>
      <c r="N71" s="26"/>
      <c r="O71" s="19">
        <f t="shared" si="10"/>
        <v>2</v>
      </c>
      <c r="P71" s="28">
        <f t="shared" si="11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thickBot="1" x14ac:dyDescent="0.3">
      <c r="A72" s="6"/>
      <c r="B72" s="11">
        <v>17</v>
      </c>
      <c r="C72" s="29" t="s">
        <v>34</v>
      </c>
      <c r="D72" s="30" t="s">
        <v>20</v>
      </c>
      <c r="E72" s="82">
        <v>1392.8566666666666</v>
      </c>
      <c r="F72" s="75">
        <v>3</v>
      </c>
      <c r="G72" s="22">
        <f t="shared" si="7"/>
        <v>4178.57</v>
      </c>
      <c r="H72" s="1"/>
      <c r="I72" s="16">
        <f t="shared" si="12"/>
        <v>17</v>
      </c>
      <c r="J72" s="17" t="str">
        <f t="shared" si="2"/>
        <v>Реле напряжения РН-53/60Д п/п</v>
      </c>
      <c r="K72" s="27"/>
      <c r="L72" s="19" t="str">
        <f t="shared" si="8"/>
        <v>шт</v>
      </c>
      <c r="M72" s="24">
        <f t="shared" si="9"/>
        <v>1392.8566666666666</v>
      </c>
      <c r="N72" s="26"/>
      <c r="O72" s="19">
        <f t="shared" si="10"/>
        <v>3</v>
      </c>
      <c r="P72" s="28">
        <f t="shared" si="11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thickBot="1" x14ac:dyDescent="0.3">
      <c r="A73" s="6"/>
      <c r="B73" s="11">
        <v>18</v>
      </c>
      <c r="C73" s="29" t="s">
        <v>102</v>
      </c>
      <c r="D73" s="30" t="s">
        <v>20</v>
      </c>
      <c r="E73" s="82">
        <v>7056.64</v>
      </c>
      <c r="F73" s="75">
        <v>1</v>
      </c>
      <c r="G73" s="22">
        <f t="shared" si="7"/>
        <v>7056.64</v>
      </c>
      <c r="H73" s="1"/>
      <c r="I73" s="16">
        <f t="shared" si="12"/>
        <v>18</v>
      </c>
      <c r="J73" s="17" t="str">
        <f t="shared" si="2"/>
        <v>Реле повторного включения РПВ-01-0,5А- 220В п/п</v>
      </c>
      <c r="K73" s="27"/>
      <c r="L73" s="19" t="str">
        <f t="shared" si="8"/>
        <v>шт</v>
      </c>
      <c r="M73" s="24">
        <f t="shared" si="9"/>
        <v>7056.64</v>
      </c>
      <c r="N73" s="26"/>
      <c r="O73" s="19">
        <f t="shared" si="10"/>
        <v>1</v>
      </c>
      <c r="P73" s="28">
        <f t="shared" si="11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thickBot="1" x14ac:dyDescent="0.3">
      <c r="A74" s="6"/>
      <c r="B74" s="11">
        <v>19</v>
      </c>
      <c r="C74" s="29" t="s">
        <v>103</v>
      </c>
      <c r="D74" s="30" t="s">
        <v>20</v>
      </c>
      <c r="E74" s="82">
        <v>6380.4059999999999</v>
      </c>
      <c r="F74" s="75">
        <v>5</v>
      </c>
      <c r="G74" s="22">
        <f t="shared" si="7"/>
        <v>31902.03</v>
      </c>
      <c r="H74" s="1"/>
      <c r="I74" s="16">
        <f t="shared" si="12"/>
        <v>19</v>
      </c>
      <c r="J74" s="17" t="str">
        <f t="shared" si="2"/>
        <v>Реле повторного включения РПВ-02-0,5-А-220В</v>
      </c>
      <c r="K74" s="27"/>
      <c r="L74" s="19" t="str">
        <f t="shared" si="8"/>
        <v>шт</v>
      </c>
      <c r="M74" s="24">
        <f t="shared" si="9"/>
        <v>6380.4059999999999</v>
      </c>
      <c r="N74" s="26"/>
      <c r="O74" s="19">
        <f t="shared" si="10"/>
        <v>5</v>
      </c>
      <c r="P74" s="28">
        <f t="shared" si="11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thickBot="1" x14ac:dyDescent="0.3">
      <c r="A75" s="6"/>
      <c r="B75" s="11">
        <v>20</v>
      </c>
      <c r="C75" s="29" t="s">
        <v>104</v>
      </c>
      <c r="D75" s="30" t="s">
        <v>20</v>
      </c>
      <c r="E75" s="82">
        <v>1196.644</v>
      </c>
      <c r="F75" s="75">
        <v>5</v>
      </c>
      <c r="G75" s="22">
        <f t="shared" si="7"/>
        <v>5983.22</v>
      </c>
      <c r="H75" s="1"/>
      <c r="I75" s="16">
        <f t="shared" si="12"/>
        <v>20</v>
      </c>
      <c r="J75" s="17" t="str">
        <f t="shared" si="2"/>
        <v>Реле промежуточное РП-16-4 110В 2А</v>
      </c>
      <c r="K75" s="27"/>
      <c r="L75" s="19" t="str">
        <f t="shared" si="8"/>
        <v>шт</v>
      </c>
      <c r="M75" s="24">
        <f t="shared" si="9"/>
        <v>1196.644</v>
      </c>
      <c r="N75" s="26"/>
      <c r="O75" s="19">
        <f t="shared" si="10"/>
        <v>5</v>
      </c>
      <c r="P75" s="28">
        <f t="shared" si="11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0.75" thickBot="1" x14ac:dyDescent="0.3">
      <c r="A76" s="6"/>
      <c r="B76" s="11">
        <v>21</v>
      </c>
      <c r="C76" s="29" t="s">
        <v>105</v>
      </c>
      <c r="D76" s="30" t="s">
        <v>20</v>
      </c>
      <c r="E76" s="82">
        <v>599.255</v>
      </c>
      <c r="F76" s="75">
        <v>4</v>
      </c>
      <c r="G76" s="22">
        <f t="shared" si="7"/>
        <v>2397.02</v>
      </c>
      <c r="H76" s="1"/>
      <c r="I76" s="16">
        <f t="shared" si="12"/>
        <v>21</v>
      </c>
      <c r="J76" s="17" t="str">
        <f t="shared" si="2"/>
        <v>Реле промежуточное РП21М-004-220 с розеткой тип 3 п/п</v>
      </c>
      <c r="K76" s="27"/>
      <c r="L76" s="19" t="str">
        <f t="shared" si="8"/>
        <v>шт</v>
      </c>
      <c r="M76" s="24">
        <f t="shared" si="9"/>
        <v>599.255</v>
      </c>
      <c r="N76" s="26"/>
      <c r="O76" s="19">
        <f t="shared" si="10"/>
        <v>4</v>
      </c>
      <c r="P76" s="28">
        <f t="shared" si="11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thickBot="1" x14ac:dyDescent="0.3">
      <c r="A77" s="6"/>
      <c r="B77" s="11">
        <v>22</v>
      </c>
      <c r="C77" s="29" t="s">
        <v>88</v>
      </c>
      <c r="D77" s="30" t="s">
        <v>20</v>
      </c>
      <c r="E77" s="82">
        <v>1870.3575000000001</v>
      </c>
      <c r="F77" s="75">
        <v>4</v>
      </c>
      <c r="G77" s="22">
        <f t="shared" si="7"/>
        <v>7481.43</v>
      </c>
      <c r="H77" s="1"/>
      <c r="I77" s="16">
        <f t="shared" si="12"/>
        <v>22</v>
      </c>
      <c r="J77" s="17" t="str">
        <f t="shared" si="2"/>
        <v>Реле промежуточное РП-256 220В  п/п</v>
      </c>
      <c r="K77" s="27"/>
      <c r="L77" s="19" t="str">
        <f t="shared" si="8"/>
        <v>шт</v>
      </c>
      <c r="M77" s="24">
        <f t="shared" si="9"/>
        <v>1870.3575000000001</v>
      </c>
      <c r="N77" s="26"/>
      <c r="O77" s="19">
        <f t="shared" si="10"/>
        <v>4</v>
      </c>
      <c r="P77" s="28">
        <f t="shared" si="11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thickBot="1" x14ac:dyDescent="0.3">
      <c r="A78" s="6"/>
      <c r="B78" s="11">
        <v>23</v>
      </c>
      <c r="C78" s="29" t="s">
        <v>63</v>
      </c>
      <c r="D78" s="30" t="s">
        <v>20</v>
      </c>
      <c r="E78" s="82">
        <v>1870.3560000000002</v>
      </c>
      <c r="F78" s="75">
        <v>5</v>
      </c>
      <c r="G78" s="22">
        <f t="shared" si="7"/>
        <v>9351.7800000000007</v>
      </c>
      <c r="H78" s="1"/>
      <c r="I78" s="16">
        <f t="shared" si="12"/>
        <v>23</v>
      </c>
      <c r="J78" s="17" t="str">
        <f t="shared" si="2"/>
        <v>Реле промежуточное РП-252 220В п/п</v>
      </c>
      <c r="K78" s="27"/>
      <c r="L78" s="19" t="str">
        <f t="shared" si="8"/>
        <v>шт</v>
      </c>
      <c r="M78" s="24">
        <f t="shared" si="9"/>
        <v>1870.3560000000002</v>
      </c>
      <c r="N78" s="26"/>
      <c r="O78" s="19">
        <f t="shared" si="10"/>
        <v>5</v>
      </c>
      <c r="P78" s="28">
        <f t="shared" si="11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thickBot="1" x14ac:dyDescent="0.3">
      <c r="A79" s="6"/>
      <c r="B79" s="11">
        <v>24</v>
      </c>
      <c r="C79" s="29" t="s">
        <v>65</v>
      </c>
      <c r="D79" s="30" t="s">
        <v>20</v>
      </c>
      <c r="E79" s="82">
        <v>1033.6181818181817</v>
      </c>
      <c r="F79" s="75">
        <v>11</v>
      </c>
      <c r="G79" s="22">
        <f t="shared" si="7"/>
        <v>11369.8</v>
      </c>
      <c r="H79" s="1"/>
      <c r="I79" s="16">
        <f t="shared" si="12"/>
        <v>24</v>
      </c>
      <c r="J79" s="17" t="str">
        <f t="shared" si="2"/>
        <v>Реле промежуточное РП-23 220В п/п</v>
      </c>
      <c r="K79" s="27"/>
      <c r="L79" s="19" t="str">
        <f t="shared" si="8"/>
        <v>шт</v>
      </c>
      <c r="M79" s="24">
        <f t="shared" si="9"/>
        <v>1033.6181818181817</v>
      </c>
      <c r="N79" s="26"/>
      <c r="O79" s="19">
        <f t="shared" si="10"/>
        <v>11</v>
      </c>
      <c r="P79" s="28">
        <f t="shared" si="11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thickBot="1" x14ac:dyDescent="0.3">
      <c r="A80" s="6"/>
      <c r="B80" s="11">
        <v>25</v>
      </c>
      <c r="C80" s="29" t="s">
        <v>67</v>
      </c>
      <c r="D80" s="30" t="s">
        <v>20</v>
      </c>
      <c r="E80" s="82">
        <v>1870.355</v>
      </c>
      <c r="F80" s="75">
        <v>2</v>
      </c>
      <c r="G80" s="22">
        <f t="shared" si="7"/>
        <v>3740.71</v>
      </c>
      <c r="H80" s="1"/>
      <c r="I80" s="16">
        <f t="shared" si="12"/>
        <v>25</v>
      </c>
      <c r="J80" s="17" t="str">
        <f t="shared" si="2"/>
        <v>Реле промежуточное РП-251 220В п/п</v>
      </c>
      <c r="K80" s="27"/>
      <c r="L80" s="19" t="str">
        <f t="shared" si="8"/>
        <v>шт</v>
      </c>
      <c r="M80" s="24">
        <f t="shared" si="9"/>
        <v>1870.355</v>
      </c>
      <c r="N80" s="26"/>
      <c r="O80" s="19">
        <f t="shared" si="10"/>
        <v>2</v>
      </c>
      <c r="P80" s="28">
        <f t="shared" si="11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thickBot="1" x14ac:dyDescent="0.3">
      <c r="A81" s="6"/>
      <c r="B81" s="11">
        <v>26</v>
      </c>
      <c r="C81" s="29" t="s">
        <v>68</v>
      </c>
      <c r="D81" s="30" t="s">
        <v>20</v>
      </c>
      <c r="E81" s="82">
        <v>1033.6179999999999</v>
      </c>
      <c r="F81" s="75">
        <v>5</v>
      </c>
      <c r="G81" s="22">
        <f t="shared" si="7"/>
        <v>5168.09</v>
      </c>
      <c r="H81" s="1"/>
      <c r="I81" s="16">
        <f t="shared" si="12"/>
        <v>26</v>
      </c>
      <c r="J81" s="17" t="str">
        <f t="shared" si="2"/>
        <v>Реле промежуточное РП-25 100В п/п</v>
      </c>
      <c r="K81" s="27"/>
      <c r="L81" s="19" t="str">
        <f t="shared" si="8"/>
        <v>шт</v>
      </c>
      <c r="M81" s="24">
        <f t="shared" si="9"/>
        <v>1033.6179999999999</v>
      </c>
      <c r="N81" s="26"/>
      <c r="O81" s="19">
        <f t="shared" si="10"/>
        <v>5</v>
      </c>
      <c r="P81" s="28">
        <f t="shared" si="11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thickBot="1" x14ac:dyDescent="0.3">
      <c r="A82" s="6"/>
      <c r="B82" s="11">
        <v>27</v>
      </c>
      <c r="C82" s="29" t="s">
        <v>106</v>
      </c>
      <c r="D82" s="30" t="s">
        <v>20</v>
      </c>
      <c r="E82" s="82">
        <v>2472.625</v>
      </c>
      <c r="F82" s="75">
        <v>2</v>
      </c>
      <c r="G82" s="22">
        <f t="shared" si="7"/>
        <v>4945.25</v>
      </c>
      <c r="H82" s="1"/>
      <c r="I82" s="16">
        <f t="shared" si="12"/>
        <v>27</v>
      </c>
      <c r="J82" s="17" t="str">
        <f t="shared" si="2"/>
        <v>Реле промежуточное РП-341 п/п</v>
      </c>
      <c r="K82" s="27"/>
      <c r="L82" s="19" t="str">
        <f t="shared" si="8"/>
        <v>шт</v>
      </c>
      <c r="M82" s="24">
        <f t="shared" si="9"/>
        <v>2472.625</v>
      </c>
      <c r="N82" s="26"/>
      <c r="O82" s="19">
        <f t="shared" si="10"/>
        <v>2</v>
      </c>
      <c r="P82" s="28">
        <f t="shared" si="11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thickBot="1" x14ac:dyDescent="0.3">
      <c r="A83" s="6"/>
      <c r="B83" s="11">
        <v>28</v>
      </c>
      <c r="C83" s="29" t="s">
        <v>107</v>
      </c>
      <c r="D83" s="30" t="s">
        <v>20</v>
      </c>
      <c r="E83" s="82">
        <v>1033.6199999999999</v>
      </c>
      <c r="F83" s="75">
        <v>1</v>
      </c>
      <c r="G83" s="22">
        <f t="shared" si="7"/>
        <v>1033.6199999999999</v>
      </c>
      <c r="H83" s="1"/>
      <c r="I83" s="16">
        <f t="shared" si="12"/>
        <v>28</v>
      </c>
      <c r="J83" s="17" t="str">
        <f t="shared" si="2"/>
        <v>Реле промежуточное РП-23 220В з/п</v>
      </c>
      <c r="K83" s="27"/>
      <c r="L83" s="19" t="str">
        <f t="shared" si="8"/>
        <v>шт</v>
      </c>
      <c r="M83" s="24">
        <f t="shared" si="9"/>
        <v>1033.6199999999999</v>
      </c>
      <c r="N83" s="26"/>
      <c r="O83" s="19">
        <f t="shared" si="10"/>
        <v>1</v>
      </c>
      <c r="P83" s="28">
        <f t="shared" si="11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thickBot="1" x14ac:dyDescent="0.3">
      <c r="A84" s="6"/>
      <c r="B84" s="11">
        <v>29</v>
      </c>
      <c r="C84" s="29" t="s">
        <v>108</v>
      </c>
      <c r="D84" s="30" t="s">
        <v>20</v>
      </c>
      <c r="E84" s="82">
        <v>800.83</v>
      </c>
      <c r="F84" s="75">
        <v>2</v>
      </c>
      <c r="G84" s="22">
        <f t="shared" si="7"/>
        <v>1601.66</v>
      </c>
      <c r="H84" s="1"/>
      <c r="I84" s="16">
        <f t="shared" si="12"/>
        <v>29</v>
      </c>
      <c r="J84" s="17" t="str">
        <f t="shared" si="2"/>
        <v>Реле промежуточное РПУ-2У3Б 220В</v>
      </c>
      <c r="K84" s="27"/>
      <c r="L84" s="19" t="str">
        <f t="shared" si="8"/>
        <v>шт</v>
      </c>
      <c r="M84" s="24">
        <f t="shared" si="9"/>
        <v>800.83</v>
      </c>
      <c r="N84" s="26"/>
      <c r="O84" s="19">
        <f t="shared" si="10"/>
        <v>2</v>
      </c>
      <c r="P84" s="28">
        <f t="shared" si="11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thickBot="1" x14ac:dyDescent="0.3">
      <c r="A85" s="6"/>
      <c r="B85" s="11">
        <v>30</v>
      </c>
      <c r="C85" s="29" t="s">
        <v>109</v>
      </c>
      <c r="D85" s="30" t="s">
        <v>20</v>
      </c>
      <c r="E85" s="82">
        <v>1695.6375</v>
      </c>
      <c r="F85" s="75">
        <v>4</v>
      </c>
      <c r="G85" s="22">
        <f t="shared" si="7"/>
        <v>6782.55</v>
      </c>
      <c r="H85" s="1"/>
      <c r="I85" s="16">
        <f t="shared" si="12"/>
        <v>30</v>
      </c>
      <c r="J85" s="17" t="str">
        <f t="shared" si="2"/>
        <v>Реле промежуточное РП-17-4</v>
      </c>
      <c r="K85" s="27"/>
      <c r="L85" s="19" t="str">
        <f t="shared" si="8"/>
        <v>шт</v>
      </c>
      <c r="M85" s="24">
        <f t="shared" si="9"/>
        <v>1695.6375</v>
      </c>
      <c r="N85" s="26"/>
      <c r="O85" s="19">
        <f t="shared" si="10"/>
        <v>4</v>
      </c>
      <c r="P85" s="28">
        <f t="shared" si="11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thickBot="1" x14ac:dyDescent="0.3">
      <c r="A86" s="6"/>
      <c r="B86" s="11">
        <v>31</v>
      </c>
      <c r="C86" s="29" t="s">
        <v>110</v>
      </c>
      <c r="D86" s="30" t="s">
        <v>20</v>
      </c>
      <c r="E86" s="82">
        <v>2646.8049999999998</v>
      </c>
      <c r="F86" s="75">
        <v>4</v>
      </c>
      <c r="G86" s="22">
        <f t="shared" si="7"/>
        <v>10587.22</v>
      </c>
      <c r="H86" s="1"/>
      <c r="I86" s="16">
        <f t="shared" si="12"/>
        <v>31</v>
      </c>
      <c r="J86" s="17" t="str">
        <f t="shared" si="2"/>
        <v>Реле промежуточное РП-361</v>
      </c>
      <c r="K86" s="27"/>
      <c r="L86" s="19" t="str">
        <f t="shared" si="8"/>
        <v>шт</v>
      </c>
      <c r="M86" s="24">
        <f t="shared" si="9"/>
        <v>2646.8049999999998</v>
      </c>
      <c r="N86" s="26"/>
      <c r="O86" s="19">
        <f t="shared" si="10"/>
        <v>4</v>
      </c>
      <c r="P86" s="28">
        <f t="shared" si="11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thickBot="1" x14ac:dyDescent="0.3">
      <c r="A87" s="6"/>
      <c r="B87" s="11">
        <v>32</v>
      </c>
      <c r="C87" s="29" t="s">
        <v>69</v>
      </c>
      <c r="D87" s="30" t="s">
        <v>21</v>
      </c>
      <c r="E87" s="82">
        <v>978.79599999999994</v>
      </c>
      <c r="F87" s="75">
        <v>5</v>
      </c>
      <c r="G87" s="22">
        <f t="shared" si="7"/>
        <v>4893.9799999999996</v>
      </c>
      <c r="H87" s="1"/>
      <c r="I87" s="16">
        <f t="shared" si="12"/>
        <v>32</v>
      </c>
      <c r="J87" s="17" t="str">
        <f t="shared" si="2"/>
        <v>Реле промежуточное РП-23-110В</v>
      </c>
      <c r="K87" s="27"/>
      <c r="L87" s="19" t="str">
        <f t="shared" si="8"/>
        <v>кг</v>
      </c>
      <c r="M87" s="24">
        <f t="shared" si="9"/>
        <v>978.79599999999994</v>
      </c>
      <c r="N87" s="26"/>
      <c r="O87" s="19">
        <f t="shared" si="10"/>
        <v>5</v>
      </c>
      <c r="P87" s="28">
        <f t="shared" si="11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thickBot="1" x14ac:dyDescent="0.3">
      <c r="A88" s="6"/>
      <c r="B88" s="11">
        <v>33</v>
      </c>
      <c r="C88" s="29" t="s">
        <v>71</v>
      </c>
      <c r="D88" s="30" t="s">
        <v>20</v>
      </c>
      <c r="E88" s="82">
        <v>1486.45</v>
      </c>
      <c r="F88" s="75">
        <v>2</v>
      </c>
      <c r="G88" s="22">
        <f t="shared" si="7"/>
        <v>2972.9</v>
      </c>
      <c r="H88" s="1"/>
      <c r="I88" s="16">
        <f t="shared" si="12"/>
        <v>33</v>
      </c>
      <c r="J88" s="17" t="str">
        <f t="shared" si="2"/>
        <v>Реле промежуточное РП-16-4-1А</v>
      </c>
      <c r="K88" s="27"/>
      <c r="L88" s="19" t="str">
        <f t="shared" si="8"/>
        <v>шт</v>
      </c>
      <c r="M88" s="24">
        <f t="shared" si="9"/>
        <v>1486.45</v>
      </c>
      <c r="N88" s="26"/>
      <c r="O88" s="19">
        <f t="shared" si="10"/>
        <v>2</v>
      </c>
      <c r="P88" s="28">
        <f t="shared" si="11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thickBot="1" x14ac:dyDescent="0.3">
      <c r="A89" s="6"/>
      <c r="B89" s="11">
        <v>34</v>
      </c>
      <c r="C89" s="29" t="s">
        <v>111</v>
      </c>
      <c r="D89" s="30" t="s">
        <v>20</v>
      </c>
      <c r="E89" s="82">
        <v>1486.4485714285713</v>
      </c>
      <c r="F89" s="75">
        <v>7</v>
      </c>
      <c r="G89" s="22">
        <f t="shared" si="7"/>
        <v>10405.14</v>
      </c>
      <c r="H89" s="1"/>
      <c r="I89" s="16">
        <f t="shared" si="12"/>
        <v>34</v>
      </c>
      <c r="J89" s="17" t="str">
        <f t="shared" si="2"/>
        <v>Реле промежуточное РП-16-4-2А</v>
      </c>
      <c r="K89" s="27"/>
      <c r="L89" s="19" t="str">
        <f t="shared" si="8"/>
        <v>шт</v>
      </c>
      <c r="M89" s="24">
        <f t="shared" si="9"/>
        <v>1486.4485714285713</v>
      </c>
      <c r="N89" s="26"/>
      <c r="O89" s="19">
        <f t="shared" si="10"/>
        <v>7</v>
      </c>
      <c r="P89" s="28">
        <f t="shared" si="11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thickBot="1" x14ac:dyDescent="0.3">
      <c r="A90" s="6"/>
      <c r="B90" s="11">
        <v>35</v>
      </c>
      <c r="C90" s="29" t="s">
        <v>112</v>
      </c>
      <c r="D90" s="30" t="s">
        <v>20</v>
      </c>
      <c r="E90" s="82">
        <v>1486.4488888888891</v>
      </c>
      <c r="F90" s="75">
        <v>9</v>
      </c>
      <c r="G90" s="22">
        <f t="shared" si="7"/>
        <v>13378.04</v>
      </c>
      <c r="H90" s="1"/>
      <c r="I90" s="16">
        <f t="shared" si="12"/>
        <v>35</v>
      </c>
      <c r="J90" s="17" t="str">
        <f t="shared" si="2"/>
        <v>Реле промежуточное РП-16-4-4А</v>
      </c>
      <c r="K90" s="27"/>
      <c r="L90" s="19" t="str">
        <f t="shared" si="8"/>
        <v>шт</v>
      </c>
      <c r="M90" s="24">
        <f t="shared" si="9"/>
        <v>1486.4488888888891</v>
      </c>
      <c r="N90" s="26"/>
      <c r="O90" s="19">
        <f t="shared" si="10"/>
        <v>9</v>
      </c>
      <c r="P90" s="28">
        <f t="shared" si="11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thickBot="1" x14ac:dyDescent="0.3">
      <c r="A91" s="6"/>
      <c r="B91" s="11">
        <v>36</v>
      </c>
      <c r="C91" s="29" t="s">
        <v>113</v>
      </c>
      <c r="D91" s="30" t="s">
        <v>20</v>
      </c>
      <c r="E91" s="82">
        <v>1033.6186363636364</v>
      </c>
      <c r="F91" s="75">
        <v>22</v>
      </c>
      <c r="G91" s="22">
        <f t="shared" si="7"/>
        <v>22739.61</v>
      </c>
      <c r="H91" s="1"/>
      <c r="I91" s="16">
        <f t="shared" si="12"/>
        <v>36</v>
      </c>
      <c r="J91" s="17" t="str">
        <f t="shared" si="2"/>
        <v>Реле промежуточное РП- 25 -220в</v>
      </c>
      <c r="K91" s="27"/>
      <c r="L91" s="19" t="str">
        <f t="shared" si="8"/>
        <v>шт</v>
      </c>
      <c r="M91" s="24">
        <f t="shared" si="9"/>
        <v>1033.6186363636364</v>
      </c>
      <c r="N91" s="26"/>
      <c r="O91" s="19">
        <f t="shared" si="10"/>
        <v>22</v>
      </c>
      <c r="P91" s="28">
        <f t="shared" si="11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thickBot="1" x14ac:dyDescent="0.3">
      <c r="A92" s="6"/>
      <c r="B92" s="11">
        <v>37</v>
      </c>
      <c r="C92" s="29" t="s">
        <v>114</v>
      </c>
      <c r="D92" s="30" t="s">
        <v>20</v>
      </c>
      <c r="E92" s="82">
        <v>2029.095</v>
      </c>
      <c r="F92" s="75">
        <v>2</v>
      </c>
      <c r="G92" s="22">
        <f t="shared" si="7"/>
        <v>4058.19</v>
      </c>
      <c r="H92" s="1"/>
      <c r="I92" s="16">
        <f t="shared" si="12"/>
        <v>37</v>
      </c>
      <c r="J92" s="17" t="str">
        <f t="shared" si="2"/>
        <v>Реле промежуточное РП-12 220В</v>
      </c>
      <c r="K92" s="27"/>
      <c r="L92" s="19" t="str">
        <f t="shared" si="8"/>
        <v>шт</v>
      </c>
      <c r="M92" s="24">
        <f t="shared" si="9"/>
        <v>2029.095</v>
      </c>
      <c r="N92" s="26"/>
      <c r="O92" s="19">
        <f t="shared" si="10"/>
        <v>2</v>
      </c>
      <c r="P92" s="28">
        <f t="shared" si="11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thickBot="1" x14ac:dyDescent="0.3">
      <c r="A93" s="6"/>
      <c r="B93" s="11">
        <v>38</v>
      </c>
      <c r="C93" s="29" t="s">
        <v>115</v>
      </c>
      <c r="D93" s="30" t="s">
        <v>20</v>
      </c>
      <c r="E93" s="82">
        <v>2964.27</v>
      </c>
      <c r="F93" s="75">
        <v>1</v>
      </c>
      <c r="G93" s="22">
        <f t="shared" si="7"/>
        <v>2964.27</v>
      </c>
      <c r="H93" s="1"/>
      <c r="I93" s="16">
        <f t="shared" si="12"/>
        <v>38</v>
      </c>
      <c r="J93" s="17" t="str">
        <f t="shared" si="2"/>
        <v>Реле промежуточное РП-8 220В п/п</v>
      </c>
      <c r="K93" s="27"/>
      <c r="L93" s="19" t="str">
        <f t="shared" si="8"/>
        <v>шт</v>
      </c>
      <c r="M93" s="24">
        <f t="shared" si="9"/>
        <v>2964.27</v>
      </c>
      <c r="N93" s="26"/>
      <c r="O93" s="19">
        <f t="shared" si="10"/>
        <v>1</v>
      </c>
      <c r="P93" s="28">
        <f t="shared" si="11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thickBot="1" x14ac:dyDescent="0.3">
      <c r="A94" s="6"/>
      <c r="B94" s="11">
        <v>39</v>
      </c>
      <c r="C94" s="29" t="s">
        <v>116</v>
      </c>
      <c r="D94" s="30" t="s">
        <v>20</v>
      </c>
      <c r="E94" s="82">
        <v>3061.1439999999998</v>
      </c>
      <c r="F94" s="75">
        <v>5</v>
      </c>
      <c r="G94" s="22">
        <f t="shared" si="7"/>
        <v>15305.72</v>
      </c>
      <c r="H94" s="1"/>
      <c r="I94" s="16">
        <f t="shared" si="12"/>
        <v>39</v>
      </c>
      <c r="J94" s="17" t="str">
        <f t="shared" si="2"/>
        <v>Реле промежуточное РП-8 110В</v>
      </c>
      <c r="K94" s="27"/>
      <c r="L94" s="19" t="str">
        <f t="shared" si="8"/>
        <v>шт</v>
      </c>
      <c r="M94" s="24">
        <f t="shared" si="9"/>
        <v>3061.1439999999998</v>
      </c>
      <c r="N94" s="26"/>
      <c r="O94" s="19">
        <f t="shared" si="10"/>
        <v>5</v>
      </c>
      <c r="P94" s="28">
        <f t="shared" si="11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thickBot="1" x14ac:dyDescent="0.3">
      <c r="A95" s="6"/>
      <c r="B95" s="11">
        <v>40</v>
      </c>
      <c r="C95" s="29" t="s">
        <v>117</v>
      </c>
      <c r="D95" s="30" t="s">
        <v>20</v>
      </c>
      <c r="E95" s="82">
        <v>5348.9839999999995</v>
      </c>
      <c r="F95" s="75">
        <v>5</v>
      </c>
      <c r="G95" s="22">
        <f t="shared" si="7"/>
        <v>26744.92</v>
      </c>
      <c r="H95" s="1"/>
      <c r="I95" s="16">
        <f t="shared" si="12"/>
        <v>40</v>
      </c>
      <c r="J95" s="17" t="str">
        <f t="shared" si="2"/>
        <v>Реле РПВ-258 220 0,5А</v>
      </c>
      <c r="K95" s="27"/>
      <c r="L95" s="19" t="str">
        <f t="shared" si="8"/>
        <v>шт</v>
      </c>
      <c r="M95" s="24">
        <f t="shared" si="9"/>
        <v>5348.9839999999995</v>
      </c>
      <c r="N95" s="26"/>
      <c r="O95" s="19">
        <f t="shared" si="10"/>
        <v>5</v>
      </c>
      <c r="P95" s="28">
        <f t="shared" si="11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thickBot="1" x14ac:dyDescent="0.3">
      <c r="A96" s="6"/>
      <c r="B96" s="11">
        <v>41</v>
      </c>
      <c r="C96" s="29" t="s">
        <v>118</v>
      </c>
      <c r="D96" s="30" t="s">
        <v>20</v>
      </c>
      <c r="E96" s="82">
        <v>2247</v>
      </c>
      <c r="F96" s="75">
        <v>1</v>
      </c>
      <c r="G96" s="22">
        <f t="shared" si="7"/>
        <v>2247</v>
      </c>
      <c r="H96" s="1"/>
      <c r="I96" s="16">
        <f t="shared" si="12"/>
        <v>41</v>
      </c>
      <c r="J96" s="17" t="str">
        <f t="shared" si="2"/>
        <v>Реле РТД-12</v>
      </c>
      <c r="K96" s="27"/>
      <c r="L96" s="19" t="str">
        <f t="shared" si="8"/>
        <v>шт</v>
      </c>
      <c r="M96" s="24">
        <f t="shared" si="9"/>
        <v>2247</v>
      </c>
      <c r="N96" s="26"/>
      <c r="O96" s="19">
        <f t="shared" si="10"/>
        <v>1</v>
      </c>
      <c r="P96" s="28">
        <f t="shared" si="11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thickBot="1" x14ac:dyDescent="0.3">
      <c r="A97" s="6"/>
      <c r="B97" s="11">
        <v>42</v>
      </c>
      <c r="C97" s="29" t="s">
        <v>119</v>
      </c>
      <c r="D97" s="30" t="s">
        <v>20</v>
      </c>
      <c r="E97" s="82">
        <v>1548.5933333333332</v>
      </c>
      <c r="F97" s="75">
        <v>3</v>
      </c>
      <c r="G97" s="22">
        <f t="shared" si="7"/>
        <v>4645.78</v>
      </c>
      <c r="H97" s="1"/>
      <c r="I97" s="16">
        <f t="shared" si="12"/>
        <v>42</v>
      </c>
      <c r="J97" s="17" t="str">
        <f t="shared" si="2"/>
        <v>Реле тока РТ-40/50 п/п</v>
      </c>
      <c r="K97" s="27"/>
      <c r="L97" s="19" t="str">
        <f t="shared" si="8"/>
        <v>шт</v>
      </c>
      <c r="M97" s="24">
        <f t="shared" si="9"/>
        <v>1548.5933333333332</v>
      </c>
      <c r="N97" s="26"/>
      <c r="O97" s="19">
        <f t="shared" si="10"/>
        <v>3</v>
      </c>
      <c r="P97" s="28">
        <f t="shared" si="11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thickBot="1" x14ac:dyDescent="0.3">
      <c r="A98" s="6"/>
      <c r="B98" s="11">
        <v>43</v>
      </c>
      <c r="C98" s="29" t="s">
        <v>73</v>
      </c>
      <c r="D98" s="30" t="s">
        <v>20</v>
      </c>
      <c r="E98" s="82">
        <v>1635.33</v>
      </c>
      <c r="F98" s="75">
        <v>5</v>
      </c>
      <c r="G98" s="22">
        <f t="shared" si="7"/>
        <v>8176.65</v>
      </c>
      <c r="H98" s="1"/>
      <c r="I98" s="16">
        <f t="shared" si="12"/>
        <v>43</v>
      </c>
      <c r="J98" s="17" t="str">
        <f t="shared" si="2"/>
        <v>Реле тока РТ-40/20 з/п</v>
      </c>
      <c r="K98" s="27"/>
      <c r="L98" s="19" t="str">
        <f t="shared" si="8"/>
        <v>шт</v>
      </c>
      <c r="M98" s="24">
        <f t="shared" si="9"/>
        <v>1635.33</v>
      </c>
      <c r="N98" s="26"/>
      <c r="O98" s="19">
        <f t="shared" si="10"/>
        <v>5</v>
      </c>
      <c r="P98" s="28">
        <f t="shared" si="11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thickBot="1" x14ac:dyDescent="0.3">
      <c r="A99" s="6"/>
      <c r="B99" s="11">
        <v>44</v>
      </c>
      <c r="C99" s="29" t="s">
        <v>74</v>
      </c>
      <c r="D99" s="30" t="s">
        <v>20</v>
      </c>
      <c r="E99" s="82">
        <v>1635.3300000000002</v>
      </c>
      <c r="F99" s="75">
        <v>11</v>
      </c>
      <c r="G99" s="22">
        <f t="shared" si="7"/>
        <v>17988.63</v>
      </c>
      <c r="H99" s="1"/>
      <c r="I99" s="16">
        <f t="shared" si="12"/>
        <v>44</v>
      </c>
      <c r="J99" s="17" t="str">
        <f t="shared" si="2"/>
        <v>Реле тока РТ-40/10 з/п</v>
      </c>
      <c r="K99" s="27"/>
      <c r="L99" s="19" t="str">
        <f t="shared" si="8"/>
        <v>шт</v>
      </c>
      <c r="M99" s="24">
        <f t="shared" si="9"/>
        <v>1635.3300000000002</v>
      </c>
      <c r="N99" s="26"/>
      <c r="O99" s="19">
        <f t="shared" si="10"/>
        <v>11</v>
      </c>
      <c r="P99" s="28">
        <f t="shared" si="11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0.75" thickBot="1" x14ac:dyDescent="0.3">
      <c r="A100" s="6"/>
      <c r="B100" s="11">
        <v>45</v>
      </c>
      <c r="C100" s="29" t="s">
        <v>120</v>
      </c>
      <c r="D100" s="30" t="s">
        <v>20</v>
      </c>
      <c r="E100" s="82">
        <v>913.02571428571434</v>
      </c>
      <c r="F100" s="75">
        <v>28</v>
      </c>
      <c r="G100" s="22">
        <f t="shared" si="7"/>
        <v>25564.720000000001</v>
      </c>
      <c r="H100" s="1"/>
      <c r="I100" s="16">
        <f t="shared" si="12"/>
        <v>45</v>
      </c>
      <c r="J100" s="17" t="str">
        <f t="shared" si="2"/>
        <v>Реле указательное РУ-21 УХЛ4 пост. 220 В заднее присоед.</v>
      </c>
      <c r="K100" s="27"/>
      <c r="L100" s="19" t="str">
        <f t="shared" si="8"/>
        <v>шт</v>
      </c>
      <c r="M100" s="24">
        <f t="shared" si="9"/>
        <v>913.02571428571434</v>
      </c>
      <c r="N100" s="26"/>
      <c r="O100" s="19">
        <f t="shared" si="10"/>
        <v>28</v>
      </c>
      <c r="P100" s="28">
        <f t="shared" si="11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0.75" thickBot="1" x14ac:dyDescent="0.3">
      <c r="A101" s="6"/>
      <c r="B101" s="11">
        <v>46</v>
      </c>
      <c r="C101" s="29" t="s">
        <v>121</v>
      </c>
      <c r="D101" s="30" t="s">
        <v>20</v>
      </c>
      <c r="E101" s="82">
        <v>883.5</v>
      </c>
      <c r="F101" s="75">
        <v>31</v>
      </c>
      <c r="G101" s="22">
        <f t="shared" si="7"/>
        <v>27388.5</v>
      </c>
      <c r="H101" s="1"/>
      <c r="I101" s="16">
        <f t="shared" si="12"/>
        <v>46</v>
      </c>
      <c r="J101" s="17" t="str">
        <f t="shared" si="2"/>
        <v>Реле указательное РУ-21 УХЛ4 перемен. 0,16 А заднее присоед.</v>
      </c>
      <c r="K101" s="27"/>
      <c r="L101" s="19" t="str">
        <f t="shared" si="8"/>
        <v>шт</v>
      </c>
      <c r="M101" s="24">
        <f t="shared" si="9"/>
        <v>883.5</v>
      </c>
      <c r="N101" s="26"/>
      <c r="O101" s="19">
        <f t="shared" si="10"/>
        <v>31</v>
      </c>
      <c r="P101" s="28">
        <f t="shared" si="11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0.75" thickBot="1" x14ac:dyDescent="0.3">
      <c r="A102" s="6"/>
      <c r="B102" s="11">
        <v>47</v>
      </c>
      <c r="C102" s="29" t="s">
        <v>77</v>
      </c>
      <c r="D102" s="30" t="s">
        <v>20</v>
      </c>
      <c r="E102" s="82">
        <v>913.03000000000009</v>
      </c>
      <c r="F102" s="75">
        <v>3</v>
      </c>
      <c r="G102" s="22">
        <f t="shared" si="7"/>
        <v>2739.09</v>
      </c>
      <c r="H102" s="1"/>
      <c r="I102" s="16">
        <f t="shared" si="12"/>
        <v>47</v>
      </c>
      <c r="J102" s="17" t="str">
        <f t="shared" si="2"/>
        <v>Реле указательное РУ-21 УХЛ4 пост. 0,025 А переднее присоед.</v>
      </c>
      <c r="K102" s="27"/>
      <c r="L102" s="19" t="str">
        <f t="shared" si="8"/>
        <v>шт</v>
      </c>
      <c r="M102" s="24">
        <f t="shared" si="9"/>
        <v>913.03000000000009</v>
      </c>
      <c r="N102" s="26"/>
      <c r="O102" s="19">
        <f t="shared" si="10"/>
        <v>3</v>
      </c>
      <c r="P102" s="28">
        <f t="shared" si="11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30.75" thickBot="1" x14ac:dyDescent="0.3">
      <c r="A103" s="6"/>
      <c r="B103" s="11">
        <v>48</v>
      </c>
      <c r="C103" s="29" t="s">
        <v>89</v>
      </c>
      <c r="D103" s="30" t="s">
        <v>20</v>
      </c>
      <c r="E103" s="82">
        <v>913.02499999999998</v>
      </c>
      <c r="F103" s="75">
        <v>6</v>
      </c>
      <c r="G103" s="22">
        <f t="shared" si="7"/>
        <v>5478.15</v>
      </c>
      <c r="H103" s="1"/>
      <c r="I103" s="16">
        <f t="shared" si="12"/>
        <v>48</v>
      </c>
      <c r="J103" s="17" t="str">
        <f t="shared" si="2"/>
        <v>Реле указательное РУ-21 УХЛ4 пост. 0,016 А переднее присоед.</v>
      </c>
      <c r="K103" s="27"/>
      <c r="L103" s="19" t="str">
        <f t="shared" si="8"/>
        <v>шт</v>
      </c>
      <c r="M103" s="24">
        <f t="shared" si="9"/>
        <v>913.02499999999998</v>
      </c>
      <c r="N103" s="26"/>
      <c r="O103" s="19">
        <f t="shared" si="10"/>
        <v>6</v>
      </c>
      <c r="P103" s="28">
        <f t="shared" si="11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0.75" thickBot="1" x14ac:dyDescent="0.3">
      <c r="A104" s="6"/>
      <c r="B104" s="11">
        <v>49</v>
      </c>
      <c r="C104" s="29" t="s">
        <v>79</v>
      </c>
      <c r="D104" s="30" t="s">
        <v>20</v>
      </c>
      <c r="E104" s="82">
        <v>913.03000000000009</v>
      </c>
      <c r="F104" s="75">
        <v>3</v>
      </c>
      <c r="G104" s="22">
        <f t="shared" si="7"/>
        <v>2739.09</v>
      </c>
      <c r="H104" s="1"/>
      <c r="I104" s="16">
        <f t="shared" si="12"/>
        <v>49</v>
      </c>
      <c r="J104" s="17" t="str">
        <f t="shared" si="2"/>
        <v>Реле указательное РУ-21 УХЛ4 пост. 0,5 А переднее присоед.</v>
      </c>
      <c r="K104" s="27"/>
      <c r="L104" s="19" t="str">
        <f t="shared" si="8"/>
        <v>шт</v>
      </c>
      <c r="M104" s="24">
        <f t="shared" si="9"/>
        <v>913.03000000000009</v>
      </c>
      <c r="N104" s="26"/>
      <c r="O104" s="19">
        <f t="shared" si="10"/>
        <v>3</v>
      </c>
      <c r="P104" s="28">
        <f t="shared" si="11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0.75" thickBot="1" x14ac:dyDescent="0.3">
      <c r="A105" s="6"/>
      <c r="B105" s="11">
        <v>50</v>
      </c>
      <c r="C105" s="29" t="s">
        <v>122</v>
      </c>
      <c r="D105" s="30" t="s">
        <v>20</v>
      </c>
      <c r="E105" s="82">
        <v>913.03000000000009</v>
      </c>
      <c r="F105" s="75">
        <v>3</v>
      </c>
      <c r="G105" s="22">
        <f t="shared" si="7"/>
        <v>2739.09</v>
      </c>
      <c r="H105" s="1"/>
      <c r="I105" s="16">
        <f t="shared" si="12"/>
        <v>50</v>
      </c>
      <c r="J105" s="17" t="str">
        <f t="shared" si="2"/>
        <v>Реле указательное РУ-21 УХЛ4 пост. 0,16 А заднее присоед.</v>
      </c>
      <c r="K105" s="27"/>
      <c r="L105" s="19" t="str">
        <f t="shared" si="8"/>
        <v>шт</v>
      </c>
      <c r="M105" s="24">
        <f t="shared" si="9"/>
        <v>913.03000000000009</v>
      </c>
      <c r="N105" s="26"/>
      <c r="O105" s="19">
        <f t="shared" si="10"/>
        <v>3</v>
      </c>
      <c r="P105" s="28">
        <f t="shared" si="11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30.75" thickBot="1" x14ac:dyDescent="0.3">
      <c r="A106" s="6"/>
      <c r="B106" s="11">
        <v>51</v>
      </c>
      <c r="C106" s="29" t="s">
        <v>123</v>
      </c>
      <c r="D106" s="30" t="s">
        <v>20</v>
      </c>
      <c r="E106" s="82">
        <v>913.02499999999998</v>
      </c>
      <c r="F106" s="75">
        <v>6</v>
      </c>
      <c r="G106" s="22">
        <f t="shared" si="7"/>
        <v>5478.15</v>
      </c>
      <c r="H106" s="1"/>
      <c r="I106" s="16">
        <f t="shared" si="12"/>
        <v>51</v>
      </c>
      <c r="J106" s="17" t="str">
        <f t="shared" si="2"/>
        <v>Реле указательное РУ-21 УХЛ4 пост. 0,16 А переднее присоед.</v>
      </c>
      <c r="K106" s="27"/>
      <c r="L106" s="19" t="str">
        <f t="shared" si="8"/>
        <v>шт</v>
      </c>
      <c r="M106" s="24">
        <f t="shared" si="9"/>
        <v>913.02499999999998</v>
      </c>
      <c r="N106" s="26"/>
      <c r="O106" s="19">
        <f t="shared" si="10"/>
        <v>6</v>
      </c>
      <c r="P106" s="28">
        <f t="shared" si="11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0.75" thickBot="1" x14ac:dyDescent="0.3">
      <c r="A107" s="6"/>
      <c r="B107" s="11">
        <v>52</v>
      </c>
      <c r="C107" s="29" t="s">
        <v>124</v>
      </c>
      <c r="D107" s="30" t="s">
        <v>20</v>
      </c>
      <c r="E107" s="82">
        <v>913.03000000000009</v>
      </c>
      <c r="F107" s="75">
        <v>3</v>
      </c>
      <c r="G107" s="22">
        <f t="shared" si="7"/>
        <v>2739.09</v>
      </c>
      <c r="H107" s="1"/>
      <c r="I107" s="16">
        <f t="shared" si="12"/>
        <v>52</v>
      </c>
      <c r="J107" s="17" t="str">
        <f t="shared" si="2"/>
        <v>Реле указательное РУ-21 УХЛ4 пост. 0,1 А переднее присоед.</v>
      </c>
      <c r="K107" s="27"/>
      <c r="L107" s="19" t="str">
        <f t="shared" si="8"/>
        <v>шт</v>
      </c>
      <c r="M107" s="24">
        <f t="shared" si="9"/>
        <v>913.03000000000009</v>
      </c>
      <c r="N107" s="26"/>
      <c r="O107" s="19">
        <f t="shared" si="10"/>
        <v>3</v>
      </c>
      <c r="P107" s="28">
        <f t="shared" si="11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thickBot="1" x14ac:dyDescent="0.3">
      <c r="A108" s="6"/>
      <c r="B108" s="11">
        <v>53</v>
      </c>
      <c r="C108" s="29" t="s">
        <v>125</v>
      </c>
      <c r="D108" s="30" t="s">
        <v>20</v>
      </c>
      <c r="E108" s="82">
        <v>895.12800000000004</v>
      </c>
      <c r="F108" s="75">
        <v>5</v>
      </c>
      <c r="G108" s="22">
        <f t="shared" si="7"/>
        <v>4475.6400000000003</v>
      </c>
      <c r="H108" s="1"/>
      <c r="I108" s="16">
        <f t="shared" si="12"/>
        <v>53</v>
      </c>
      <c r="J108" s="17" t="str">
        <f t="shared" si="2"/>
        <v>Реле указательное РУ-21/110В-пост.ток</v>
      </c>
      <c r="K108" s="27"/>
      <c r="L108" s="19" t="str">
        <f t="shared" si="8"/>
        <v>шт</v>
      </c>
      <c r="M108" s="24">
        <f t="shared" si="9"/>
        <v>895.12800000000004</v>
      </c>
      <c r="N108" s="26"/>
      <c r="O108" s="19">
        <f t="shared" si="10"/>
        <v>5</v>
      </c>
      <c r="P108" s="28">
        <f t="shared" si="11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thickBot="1" x14ac:dyDescent="0.3">
      <c r="A109" s="6"/>
      <c r="B109" s="11">
        <v>54</v>
      </c>
      <c r="C109" s="29" t="s">
        <v>126</v>
      </c>
      <c r="D109" s="30" t="s">
        <v>20</v>
      </c>
      <c r="E109" s="82">
        <v>883.5</v>
      </c>
      <c r="F109" s="75">
        <v>3</v>
      </c>
      <c r="G109" s="22">
        <f t="shared" si="7"/>
        <v>2650.5</v>
      </c>
      <c r="H109" s="1"/>
      <c r="I109" s="16">
        <f t="shared" si="12"/>
        <v>54</v>
      </c>
      <c r="J109" s="17" t="str">
        <f t="shared" si="2"/>
        <v>Реле указательное РУ-21/0,025-220-пер.ток</v>
      </c>
      <c r="K109" s="27"/>
      <c r="L109" s="19" t="str">
        <f t="shared" si="8"/>
        <v>шт</v>
      </c>
      <c r="M109" s="24">
        <f t="shared" si="9"/>
        <v>883.5</v>
      </c>
      <c r="N109" s="26"/>
      <c r="O109" s="19">
        <f t="shared" si="10"/>
        <v>3</v>
      </c>
      <c r="P109" s="28">
        <f t="shared" si="11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thickBot="1" x14ac:dyDescent="0.3">
      <c r="A110" s="6"/>
      <c r="B110" s="11">
        <v>55</v>
      </c>
      <c r="C110" s="29" t="s">
        <v>127</v>
      </c>
      <c r="D110" s="30" t="s">
        <v>20</v>
      </c>
      <c r="E110" s="82">
        <v>883.5</v>
      </c>
      <c r="F110" s="75">
        <v>3</v>
      </c>
      <c r="G110" s="22">
        <f t="shared" si="7"/>
        <v>2650.5</v>
      </c>
      <c r="H110" s="1"/>
      <c r="I110" s="16">
        <f t="shared" si="12"/>
        <v>55</v>
      </c>
      <c r="J110" s="17" t="str">
        <f t="shared" si="2"/>
        <v>Реле указательное РУ-21/0,16-220-пер.ток</v>
      </c>
      <c r="K110" s="27"/>
      <c r="L110" s="19" t="str">
        <f t="shared" si="8"/>
        <v>шт</v>
      </c>
      <c r="M110" s="24">
        <f t="shared" si="9"/>
        <v>883.5</v>
      </c>
      <c r="N110" s="26"/>
      <c r="O110" s="19">
        <f t="shared" si="10"/>
        <v>3</v>
      </c>
      <c r="P110" s="28">
        <f t="shared" si="11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0.75" thickBot="1" x14ac:dyDescent="0.3">
      <c r="A111" s="6"/>
      <c r="B111" s="11">
        <v>56</v>
      </c>
      <c r="C111" s="29" t="s">
        <v>81</v>
      </c>
      <c r="D111" s="30" t="s">
        <v>20</v>
      </c>
      <c r="E111" s="82">
        <v>2706.9166666666665</v>
      </c>
      <c r="F111" s="75">
        <v>3</v>
      </c>
      <c r="G111" s="22">
        <f t="shared" si="7"/>
        <v>8120.75</v>
      </c>
      <c r="H111" s="1"/>
      <c r="I111" s="16">
        <f t="shared" si="12"/>
        <v>56</v>
      </c>
      <c r="J111" s="17" t="str">
        <f t="shared" si="2"/>
        <v>Электромагнит релейный отключения к приводу ПП-67К РЭ 220В 7600 вит 525 Ом</v>
      </c>
      <c r="K111" s="27"/>
      <c r="L111" s="19" t="str">
        <f t="shared" si="8"/>
        <v>шт</v>
      </c>
      <c r="M111" s="24">
        <f t="shared" si="9"/>
        <v>2706.9166666666665</v>
      </c>
      <c r="N111" s="26"/>
      <c r="O111" s="19">
        <f t="shared" si="10"/>
        <v>3</v>
      </c>
      <c r="P111" s="28">
        <f t="shared" si="11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6"/>
      <c r="B112" s="98" t="s">
        <v>23</v>
      </c>
      <c r="C112" s="107"/>
      <c r="D112" s="107"/>
      <c r="E112" s="107"/>
      <c r="F112" s="108"/>
      <c r="G112" s="31">
        <f>SUM(G56:G111)</f>
        <v>500791.49000000011</v>
      </c>
      <c r="H112" s="50"/>
      <c r="I112" s="101" t="s">
        <v>23</v>
      </c>
      <c r="J112" s="102"/>
      <c r="K112" s="102"/>
      <c r="L112" s="102"/>
      <c r="M112" s="102"/>
      <c r="N112" s="102"/>
      <c r="O112" s="103"/>
      <c r="P112" s="32">
        <f>SUM(P56:P111)</f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6"/>
      <c r="B113" s="104" t="s">
        <v>24</v>
      </c>
      <c r="C113" s="105"/>
      <c r="D113" s="105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6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6"/>
      <c r="B114" s="109" t="s">
        <v>25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thickBot="1" x14ac:dyDescent="0.3">
      <c r="A115" s="6"/>
      <c r="B115" s="33">
        <v>1</v>
      </c>
      <c r="C115" s="46" t="s">
        <v>82</v>
      </c>
      <c r="D115" s="47" t="s">
        <v>20</v>
      </c>
      <c r="E115" s="82">
        <v>7605.46</v>
      </c>
      <c r="F115" s="74">
        <v>1</v>
      </c>
      <c r="G115" s="36">
        <f t="shared" si="7"/>
        <v>7605.46</v>
      </c>
      <c r="H115" s="1"/>
      <c r="I115" s="37">
        <f t="shared" ref="I115:I161" si="13">B115</f>
        <v>1</v>
      </c>
      <c r="J115" s="51" t="str">
        <f t="shared" si="2"/>
        <v>Реле времени РВ 132 з/п</v>
      </c>
      <c r="K115" s="39"/>
      <c r="L115" s="40" t="str">
        <f t="shared" si="3"/>
        <v>шт</v>
      </c>
      <c r="M115" s="41">
        <f t="shared" si="4"/>
        <v>7605.46</v>
      </c>
      <c r="N115" s="35"/>
      <c r="O115" s="40">
        <f t="shared" si="5"/>
        <v>1</v>
      </c>
      <c r="P115" s="52">
        <f t="shared" si="6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thickBot="1" x14ac:dyDescent="0.3">
      <c r="A116" s="6"/>
      <c r="B116" s="11">
        <v>2</v>
      </c>
      <c r="C116" s="29" t="s">
        <v>83</v>
      </c>
      <c r="D116" s="30" t="s">
        <v>20</v>
      </c>
      <c r="E116" s="82">
        <v>5944.02</v>
      </c>
      <c r="F116" s="75">
        <v>1</v>
      </c>
      <c r="G116" s="22">
        <f t="shared" si="7"/>
        <v>5944.02</v>
      </c>
      <c r="H116" s="1"/>
      <c r="I116" s="16">
        <f t="shared" si="13"/>
        <v>2</v>
      </c>
      <c r="J116" s="18" t="str">
        <f t="shared" si="2"/>
        <v>Реле времени РВ-225 з/п</v>
      </c>
      <c r="K116" s="27"/>
      <c r="L116" s="19" t="str">
        <f t="shared" si="3"/>
        <v>шт</v>
      </c>
      <c r="M116" s="24">
        <f t="shared" si="4"/>
        <v>5944.02</v>
      </c>
      <c r="N116" s="26"/>
      <c r="O116" s="19">
        <f t="shared" si="5"/>
        <v>1</v>
      </c>
      <c r="P116" s="21">
        <f t="shared" si="6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thickBot="1" x14ac:dyDescent="0.3">
      <c r="A117" s="6"/>
      <c r="B117" s="11">
        <v>3</v>
      </c>
      <c r="C117" s="29" t="s">
        <v>84</v>
      </c>
      <c r="D117" s="30" t="s">
        <v>20</v>
      </c>
      <c r="E117" s="82">
        <v>55372.5</v>
      </c>
      <c r="F117" s="75">
        <v>1</v>
      </c>
      <c r="G117" s="22">
        <f t="shared" si="7"/>
        <v>55372.5</v>
      </c>
      <c r="H117" s="1"/>
      <c r="I117" s="16">
        <f t="shared" si="13"/>
        <v>3</v>
      </c>
      <c r="J117" s="18" t="str">
        <f t="shared" si="2"/>
        <v>Реле газовое РГТ-80-201</v>
      </c>
      <c r="K117" s="27"/>
      <c r="L117" s="19" t="str">
        <f t="shared" si="3"/>
        <v>шт</v>
      </c>
      <c r="M117" s="24">
        <f t="shared" si="4"/>
        <v>55372.5</v>
      </c>
      <c r="N117" s="26"/>
      <c r="O117" s="19">
        <f t="shared" si="5"/>
        <v>1</v>
      </c>
      <c r="P117" s="21">
        <f t="shared" si="6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thickBot="1" x14ac:dyDescent="0.3">
      <c r="A118" s="6"/>
      <c r="B118" s="11">
        <v>4</v>
      </c>
      <c r="C118" s="29" t="s">
        <v>85</v>
      </c>
      <c r="D118" s="30" t="s">
        <v>20</v>
      </c>
      <c r="E118" s="82">
        <v>1289.79</v>
      </c>
      <c r="F118" s="75">
        <v>1</v>
      </c>
      <c r="G118" s="22">
        <f t="shared" si="7"/>
        <v>1289.79</v>
      </c>
      <c r="H118" s="1"/>
      <c r="I118" s="16">
        <f t="shared" si="13"/>
        <v>4</v>
      </c>
      <c r="J118" s="18" t="str">
        <f t="shared" si="2"/>
        <v>Реле максимального тока РТ-40/2</v>
      </c>
      <c r="K118" s="27"/>
      <c r="L118" s="19" t="str">
        <f t="shared" si="3"/>
        <v>шт</v>
      </c>
      <c r="M118" s="24">
        <f t="shared" si="4"/>
        <v>1289.79</v>
      </c>
      <c r="N118" s="26"/>
      <c r="O118" s="19">
        <f t="shared" si="5"/>
        <v>1</v>
      </c>
      <c r="P118" s="21">
        <f t="shared" si="6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thickBot="1" x14ac:dyDescent="0.3">
      <c r="A119" s="6"/>
      <c r="B119" s="11">
        <v>5</v>
      </c>
      <c r="C119" s="29" t="s">
        <v>86</v>
      </c>
      <c r="D119" s="30" t="s">
        <v>20</v>
      </c>
      <c r="E119" s="82">
        <v>1548.5933333333332</v>
      </c>
      <c r="F119" s="75">
        <v>3</v>
      </c>
      <c r="G119" s="22">
        <f t="shared" si="7"/>
        <v>4645.78</v>
      </c>
      <c r="H119" s="1"/>
      <c r="I119" s="16">
        <f t="shared" si="13"/>
        <v>5</v>
      </c>
      <c r="J119" s="18" t="str">
        <f t="shared" si="2"/>
        <v>Реле максимального тока РТ-40/20 п/п</v>
      </c>
      <c r="K119" s="27"/>
      <c r="L119" s="19" t="str">
        <f t="shared" si="3"/>
        <v>шт</v>
      </c>
      <c r="M119" s="24">
        <f t="shared" si="4"/>
        <v>1548.5933333333332</v>
      </c>
      <c r="N119" s="26"/>
      <c r="O119" s="19">
        <f t="shared" si="5"/>
        <v>3</v>
      </c>
      <c r="P119" s="21">
        <f t="shared" si="6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thickBot="1" x14ac:dyDescent="0.3">
      <c r="A120" s="6"/>
      <c r="B120" s="11">
        <v>6</v>
      </c>
      <c r="C120" s="29" t="s">
        <v>87</v>
      </c>
      <c r="D120" s="30" t="s">
        <v>20</v>
      </c>
      <c r="E120" s="82">
        <v>2000</v>
      </c>
      <c r="F120" s="75">
        <v>2</v>
      </c>
      <c r="G120" s="22">
        <f t="shared" si="7"/>
        <v>4000</v>
      </c>
      <c r="H120" s="1"/>
      <c r="I120" s="16">
        <f t="shared" si="13"/>
        <v>6</v>
      </c>
      <c r="J120" s="18" t="str">
        <f t="shared" si="2"/>
        <v>Реле промежуточное РП-17 7М 4/2 220 перем.ток</v>
      </c>
      <c r="K120" s="27"/>
      <c r="L120" s="19" t="str">
        <f t="shared" si="3"/>
        <v>шт</v>
      </c>
      <c r="M120" s="24">
        <f t="shared" si="4"/>
        <v>2000</v>
      </c>
      <c r="N120" s="26"/>
      <c r="O120" s="19">
        <f t="shared" si="5"/>
        <v>2</v>
      </c>
      <c r="P120" s="21">
        <f t="shared" si="6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thickBot="1" x14ac:dyDescent="0.3">
      <c r="A121" s="6"/>
      <c r="B121" s="11">
        <v>7</v>
      </c>
      <c r="C121" s="29" t="s">
        <v>88</v>
      </c>
      <c r="D121" s="30" t="s">
        <v>20</v>
      </c>
      <c r="E121" s="82">
        <v>1870.355</v>
      </c>
      <c r="F121" s="75">
        <v>2</v>
      </c>
      <c r="G121" s="22">
        <f t="shared" si="7"/>
        <v>3740.71</v>
      </c>
      <c r="H121" s="1"/>
      <c r="I121" s="16">
        <f t="shared" si="13"/>
        <v>7</v>
      </c>
      <c r="J121" s="18" t="str">
        <f t="shared" si="2"/>
        <v>Реле промежуточное РП-256 220В  п/п</v>
      </c>
      <c r="K121" s="27"/>
      <c r="L121" s="19" t="str">
        <f t="shared" si="3"/>
        <v>шт</v>
      </c>
      <c r="M121" s="24">
        <f t="shared" si="4"/>
        <v>1870.355</v>
      </c>
      <c r="N121" s="26"/>
      <c r="O121" s="19">
        <f t="shared" si="5"/>
        <v>2</v>
      </c>
      <c r="P121" s="21">
        <f t="shared" si="6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thickBot="1" x14ac:dyDescent="0.3">
      <c r="A122" s="6"/>
      <c r="B122" s="11">
        <v>8</v>
      </c>
      <c r="C122" s="29" t="s">
        <v>63</v>
      </c>
      <c r="D122" s="30" t="s">
        <v>20</v>
      </c>
      <c r="E122" s="82">
        <v>1870.355</v>
      </c>
      <c r="F122" s="75">
        <v>2</v>
      </c>
      <c r="G122" s="22">
        <f t="shared" si="7"/>
        <v>3740.71</v>
      </c>
      <c r="H122" s="1"/>
      <c r="I122" s="16">
        <f t="shared" si="13"/>
        <v>8</v>
      </c>
      <c r="J122" s="18" t="str">
        <f t="shared" si="2"/>
        <v>Реле промежуточное РП-252 220В п/п</v>
      </c>
      <c r="K122" s="27"/>
      <c r="L122" s="19" t="str">
        <f t="shared" si="3"/>
        <v>шт</v>
      </c>
      <c r="M122" s="24">
        <f t="shared" si="4"/>
        <v>1870.355</v>
      </c>
      <c r="N122" s="26"/>
      <c r="O122" s="19">
        <f t="shared" si="5"/>
        <v>2</v>
      </c>
      <c r="P122" s="21">
        <f t="shared" si="6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0.75" thickBot="1" x14ac:dyDescent="0.3">
      <c r="A123" s="6"/>
      <c r="B123" s="11">
        <v>9</v>
      </c>
      <c r="C123" s="29" t="s">
        <v>89</v>
      </c>
      <c r="D123" s="30" t="s">
        <v>20</v>
      </c>
      <c r="E123" s="82">
        <v>913.02499999999998</v>
      </c>
      <c r="F123" s="75">
        <v>2</v>
      </c>
      <c r="G123" s="22">
        <f t="shared" si="7"/>
        <v>1826.05</v>
      </c>
      <c r="H123" s="1"/>
      <c r="I123" s="16">
        <f t="shared" si="13"/>
        <v>9</v>
      </c>
      <c r="J123" s="18" t="str">
        <f t="shared" si="2"/>
        <v>Реле указательное РУ-21 УХЛ4 пост. 0,016 А переднее присоед.</v>
      </c>
      <c r="K123" s="27"/>
      <c r="L123" s="19" t="str">
        <f t="shared" si="3"/>
        <v>шт</v>
      </c>
      <c r="M123" s="24">
        <f t="shared" si="4"/>
        <v>913.02499999999998</v>
      </c>
      <c r="N123" s="26"/>
      <c r="O123" s="19">
        <f t="shared" si="5"/>
        <v>2</v>
      </c>
      <c r="P123" s="21">
        <f t="shared" si="6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thickBot="1" x14ac:dyDescent="0.3">
      <c r="A124" s="6"/>
      <c r="B124" s="11">
        <v>10</v>
      </c>
      <c r="C124" s="29" t="s">
        <v>90</v>
      </c>
      <c r="D124" s="30" t="s">
        <v>20</v>
      </c>
      <c r="E124" s="82">
        <v>678</v>
      </c>
      <c r="F124" s="75">
        <v>2</v>
      </c>
      <c r="G124" s="22">
        <f t="shared" si="7"/>
        <v>1356</v>
      </c>
      <c r="H124" s="1"/>
      <c r="I124" s="16">
        <f t="shared" si="13"/>
        <v>10</v>
      </c>
      <c r="J124" s="18" t="str">
        <f t="shared" si="2"/>
        <v>Реле указательное РУ-21/220В-пер.ток</v>
      </c>
      <c r="K124" s="27"/>
      <c r="L124" s="19" t="str">
        <f t="shared" si="3"/>
        <v>шт</v>
      </c>
      <c r="M124" s="24">
        <f t="shared" si="4"/>
        <v>678</v>
      </c>
      <c r="N124" s="26"/>
      <c r="O124" s="19">
        <f t="shared" si="5"/>
        <v>2</v>
      </c>
      <c r="P124" s="21">
        <f t="shared" si="6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thickBot="1" x14ac:dyDescent="0.3">
      <c r="A125" s="6"/>
      <c r="B125" s="112" t="s">
        <v>27</v>
      </c>
      <c r="C125" s="113"/>
      <c r="D125" s="113"/>
      <c r="E125" s="113"/>
      <c r="F125" s="114"/>
      <c r="G125" s="31">
        <f>SUM(G115:G124)</f>
        <v>89521.02</v>
      </c>
      <c r="H125" s="50"/>
      <c r="I125" s="115" t="s">
        <v>27</v>
      </c>
      <c r="J125" s="116"/>
      <c r="K125" s="116"/>
      <c r="L125" s="116"/>
      <c r="M125" s="116"/>
      <c r="N125" s="116"/>
      <c r="O125" s="117"/>
      <c r="P125" s="45">
        <f>SUM(P115:P124)</f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5">
      <c r="A126" s="6"/>
      <c r="B126" s="104" t="s">
        <v>28</v>
      </c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106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thickBot="1" x14ac:dyDescent="0.3">
      <c r="A127" s="6"/>
      <c r="B127" s="33">
        <v>1</v>
      </c>
      <c r="C127" s="46" t="s">
        <v>48</v>
      </c>
      <c r="D127" s="47" t="s">
        <v>20</v>
      </c>
      <c r="E127" s="82">
        <v>1989.72</v>
      </c>
      <c r="F127" s="74">
        <v>2</v>
      </c>
      <c r="G127" s="36">
        <f t="shared" si="7"/>
        <v>3979.44</v>
      </c>
      <c r="H127" s="1"/>
      <c r="I127" s="37">
        <f t="shared" si="13"/>
        <v>1</v>
      </c>
      <c r="J127" s="51" t="str">
        <f t="shared" si="2"/>
        <v>Блок конденсатора БК-401</v>
      </c>
      <c r="K127" s="39"/>
      <c r="L127" s="40" t="str">
        <f t="shared" si="3"/>
        <v>шт</v>
      </c>
      <c r="M127" s="41">
        <f t="shared" si="4"/>
        <v>1989.72</v>
      </c>
      <c r="N127" s="35"/>
      <c r="O127" s="40">
        <f t="shared" si="5"/>
        <v>2</v>
      </c>
      <c r="P127" s="52">
        <f t="shared" si="6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thickBot="1" x14ac:dyDescent="0.3">
      <c r="A128" s="6"/>
      <c r="B128" s="11">
        <v>2</v>
      </c>
      <c r="C128" s="29" t="s">
        <v>49</v>
      </c>
      <c r="D128" s="30" t="s">
        <v>20</v>
      </c>
      <c r="E128" s="82">
        <v>2693.56</v>
      </c>
      <c r="F128" s="75">
        <v>2</v>
      </c>
      <c r="G128" s="22">
        <f t="shared" si="7"/>
        <v>5387.12</v>
      </c>
      <c r="H128" s="1"/>
      <c r="I128" s="16">
        <f t="shared" si="13"/>
        <v>2</v>
      </c>
      <c r="J128" s="18" t="str">
        <f t="shared" si="2"/>
        <v>Блок конденсаторов БК-402</v>
      </c>
      <c r="K128" s="27"/>
      <c r="L128" s="19" t="str">
        <f t="shared" si="3"/>
        <v>шт</v>
      </c>
      <c r="M128" s="24">
        <f t="shared" si="4"/>
        <v>2693.56</v>
      </c>
      <c r="N128" s="26"/>
      <c r="O128" s="19">
        <f t="shared" si="5"/>
        <v>2</v>
      </c>
      <c r="P128" s="21">
        <f t="shared" si="6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thickBot="1" x14ac:dyDescent="0.3">
      <c r="A129" s="6"/>
      <c r="B129" s="11">
        <v>3</v>
      </c>
      <c r="C129" s="29" t="s">
        <v>50</v>
      </c>
      <c r="D129" s="30" t="s">
        <v>20</v>
      </c>
      <c r="E129" s="82">
        <v>13003.92</v>
      </c>
      <c r="F129" s="75">
        <v>1</v>
      </c>
      <c r="G129" s="22">
        <f t="shared" si="7"/>
        <v>13003.92</v>
      </c>
      <c r="H129" s="1"/>
      <c r="I129" s="16">
        <f t="shared" si="13"/>
        <v>3</v>
      </c>
      <c r="J129" s="18" t="str">
        <f t="shared" si="2"/>
        <v>Блок питания БПЗ-401</v>
      </c>
      <c r="K129" s="27"/>
      <c r="L129" s="19" t="str">
        <f t="shared" si="3"/>
        <v>шт</v>
      </c>
      <c r="M129" s="24">
        <f t="shared" si="4"/>
        <v>13003.92</v>
      </c>
      <c r="N129" s="26"/>
      <c r="O129" s="19">
        <f t="shared" si="5"/>
        <v>1</v>
      </c>
      <c r="P129" s="21">
        <f t="shared" si="6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thickBot="1" x14ac:dyDescent="0.3">
      <c r="A130" s="6"/>
      <c r="B130" s="11">
        <v>4</v>
      </c>
      <c r="C130" s="29" t="s">
        <v>51</v>
      </c>
      <c r="D130" s="30" t="s">
        <v>20</v>
      </c>
      <c r="E130" s="82">
        <v>5604.7550000000001</v>
      </c>
      <c r="F130" s="75">
        <v>4</v>
      </c>
      <c r="G130" s="22">
        <f t="shared" si="7"/>
        <v>22419.02</v>
      </c>
      <c r="H130" s="1"/>
      <c r="I130" s="16">
        <f t="shared" si="13"/>
        <v>4</v>
      </c>
      <c r="J130" s="18" t="str">
        <f t="shared" si="2"/>
        <v>Реле времени РВ-112 220В п/п</v>
      </c>
      <c r="K130" s="27"/>
      <c r="L130" s="19" t="str">
        <f t="shared" si="3"/>
        <v>шт</v>
      </c>
      <c r="M130" s="24">
        <f t="shared" si="4"/>
        <v>5604.7550000000001</v>
      </c>
      <c r="N130" s="26"/>
      <c r="O130" s="19">
        <f t="shared" si="5"/>
        <v>4</v>
      </c>
      <c r="P130" s="21">
        <f t="shared" si="6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thickBot="1" x14ac:dyDescent="0.3">
      <c r="A131" s="6"/>
      <c r="B131" s="11">
        <v>5</v>
      </c>
      <c r="C131" s="29" t="s">
        <v>52</v>
      </c>
      <c r="D131" s="30" t="s">
        <v>20</v>
      </c>
      <c r="E131" s="82">
        <v>2546.6025</v>
      </c>
      <c r="F131" s="75">
        <v>4</v>
      </c>
      <c r="G131" s="22">
        <f t="shared" si="7"/>
        <v>10186.41</v>
      </c>
      <c r="H131" s="1"/>
      <c r="I131" s="16">
        <f t="shared" si="13"/>
        <v>5</v>
      </c>
      <c r="J131" s="18" t="str">
        <f t="shared" si="2"/>
        <v xml:space="preserve">Реле времени РВ-127/110В УХЛ4 п/п </v>
      </c>
      <c r="K131" s="27"/>
      <c r="L131" s="19" t="str">
        <f t="shared" si="3"/>
        <v>шт</v>
      </c>
      <c r="M131" s="24">
        <f t="shared" si="4"/>
        <v>2546.6025</v>
      </c>
      <c r="N131" s="26"/>
      <c r="O131" s="19">
        <f t="shared" si="5"/>
        <v>4</v>
      </c>
      <c r="P131" s="21">
        <f t="shared" si="6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thickBot="1" x14ac:dyDescent="0.3">
      <c r="A132" s="6"/>
      <c r="B132" s="11">
        <v>6</v>
      </c>
      <c r="C132" s="29" t="s">
        <v>53</v>
      </c>
      <c r="D132" s="30" t="s">
        <v>20</v>
      </c>
      <c r="E132" s="82">
        <v>6841.6949999999997</v>
      </c>
      <c r="F132" s="75">
        <v>2</v>
      </c>
      <c r="G132" s="22">
        <f t="shared" si="7"/>
        <v>13683.39</v>
      </c>
      <c r="H132" s="1"/>
      <c r="I132" s="16">
        <f t="shared" si="13"/>
        <v>6</v>
      </c>
      <c r="J132" s="18" t="str">
        <f t="shared" si="2"/>
        <v>Реле времени РВ-128 з/п</v>
      </c>
      <c r="K132" s="27"/>
      <c r="L132" s="19" t="str">
        <f t="shared" si="3"/>
        <v>шт</v>
      </c>
      <c r="M132" s="24">
        <f t="shared" si="4"/>
        <v>6841.6949999999997</v>
      </c>
      <c r="N132" s="26"/>
      <c r="O132" s="19">
        <f t="shared" si="5"/>
        <v>2</v>
      </c>
      <c r="P132" s="21">
        <f t="shared" si="6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thickBot="1" x14ac:dyDescent="0.3">
      <c r="A133" s="6"/>
      <c r="B133" s="11">
        <v>7</v>
      </c>
      <c r="C133" s="29" t="s">
        <v>54</v>
      </c>
      <c r="D133" s="30" t="s">
        <v>20</v>
      </c>
      <c r="E133" s="82">
        <v>2546.6016</v>
      </c>
      <c r="F133" s="75">
        <v>25</v>
      </c>
      <c r="G133" s="22">
        <f t="shared" si="7"/>
        <v>63665.04</v>
      </c>
      <c r="H133" s="1"/>
      <c r="I133" s="16">
        <f t="shared" si="13"/>
        <v>7</v>
      </c>
      <c r="J133" s="18" t="str">
        <f t="shared" si="2"/>
        <v>Реле времени РВ-124 з/п</v>
      </c>
      <c r="K133" s="27"/>
      <c r="L133" s="19" t="str">
        <f t="shared" si="3"/>
        <v>шт</v>
      </c>
      <c r="M133" s="24">
        <f t="shared" si="4"/>
        <v>2546.6016</v>
      </c>
      <c r="N133" s="26"/>
      <c r="O133" s="19">
        <f t="shared" si="5"/>
        <v>25</v>
      </c>
      <c r="P133" s="21">
        <f t="shared" si="6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thickBot="1" x14ac:dyDescent="0.3">
      <c r="A134" s="6"/>
      <c r="B134" s="11">
        <v>8</v>
      </c>
      <c r="C134" s="29" t="s">
        <v>55</v>
      </c>
      <c r="D134" s="30" t="s">
        <v>20</v>
      </c>
      <c r="E134" s="82">
        <v>2797.53</v>
      </c>
      <c r="F134" s="75">
        <v>1</v>
      </c>
      <c r="G134" s="22">
        <f t="shared" si="7"/>
        <v>2797.53</v>
      </c>
      <c r="H134" s="1"/>
      <c r="I134" s="16">
        <f t="shared" si="13"/>
        <v>8</v>
      </c>
      <c r="J134" s="18" t="str">
        <f t="shared" si="2"/>
        <v>Реле времени  РВ-237 п/п</v>
      </c>
      <c r="K134" s="27"/>
      <c r="L134" s="19" t="str">
        <f t="shared" si="3"/>
        <v>шт</v>
      </c>
      <c r="M134" s="24">
        <f t="shared" si="4"/>
        <v>2797.53</v>
      </c>
      <c r="N134" s="26"/>
      <c r="O134" s="19">
        <f t="shared" si="5"/>
        <v>1</v>
      </c>
      <c r="P134" s="21">
        <f t="shared" si="6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thickBot="1" x14ac:dyDescent="0.3">
      <c r="A135" s="6"/>
      <c r="B135" s="11">
        <v>9</v>
      </c>
      <c r="C135" s="29" t="s">
        <v>56</v>
      </c>
      <c r="D135" s="30" t="s">
        <v>20</v>
      </c>
      <c r="E135" s="82">
        <v>5604.7449999999999</v>
      </c>
      <c r="F135" s="75">
        <v>2</v>
      </c>
      <c r="G135" s="22">
        <f t="shared" si="7"/>
        <v>11209.49</v>
      </c>
      <c r="H135" s="1"/>
      <c r="I135" s="16">
        <f t="shared" si="13"/>
        <v>9</v>
      </c>
      <c r="J135" s="18" t="str">
        <f t="shared" si="2"/>
        <v>Реле времени РВ-133 п/п</v>
      </c>
      <c r="K135" s="27"/>
      <c r="L135" s="19" t="str">
        <f t="shared" si="3"/>
        <v>шт</v>
      </c>
      <c r="M135" s="24">
        <f t="shared" si="4"/>
        <v>5604.7449999999999</v>
      </c>
      <c r="N135" s="26"/>
      <c r="O135" s="19">
        <f t="shared" si="5"/>
        <v>2</v>
      </c>
      <c r="P135" s="21">
        <f t="shared" si="6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thickBot="1" x14ac:dyDescent="0.3">
      <c r="A136" s="6"/>
      <c r="B136" s="11">
        <v>10</v>
      </c>
      <c r="C136" s="29" t="s">
        <v>57</v>
      </c>
      <c r="D136" s="30" t="s">
        <v>20</v>
      </c>
      <c r="E136" s="82">
        <v>8515.06</v>
      </c>
      <c r="F136" s="75">
        <v>6</v>
      </c>
      <c r="G136" s="22">
        <f t="shared" si="7"/>
        <v>51090.36</v>
      </c>
      <c r="H136" s="1"/>
      <c r="I136" s="16">
        <f t="shared" si="13"/>
        <v>10</v>
      </c>
      <c r="J136" s="18" t="str">
        <f t="shared" si="2"/>
        <v>Реле времени РВ-235, 220В, 0,5-9 сек, п/п</v>
      </c>
      <c r="K136" s="27"/>
      <c r="L136" s="19" t="str">
        <f t="shared" si="3"/>
        <v>шт</v>
      </c>
      <c r="M136" s="24">
        <f t="shared" si="4"/>
        <v>8515.06</v>
      </c>
      <c r="N136" s="26"/>
      <c r="O136" s="19">
        <f t="shared" si="5"/>
        <v>6</v>
      </c>
      <c r="P136" s="21">
        <f t="shared" si="6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thickBot="1" x14ac:dyDescent="0.3">
      <c r="A137" s="6"/>
      <c r="B137" s="11">
        <v>11</v>
      </c>
      <c r="C137" s="29" t="s">
        <v>58</v>
      </c>
      <c r="D137" s="30" t="s">
        <v>20</v>
      </c>
      <c r="E137" s="82">
        <v>8063.39</v>
      </c>
      <c r="F137" s="75">
        <v>4</v>
      </c>
      <c r="G137" s="22">
        <f t="shared" si="7"/>
        <v>32253.56</v>
      </c>
      <c r="H137" s="1"/>
      <c r="I137" s="16">
        <f t="shared" si="13"/>
        <v>11</v>
      </c>
      <c r="J137" s="18" t="str">
        <f t="shared" si="2"/>
        <v>Реле времени РВ-235-110В</v>
      </c>
      <c r="K137" s="27"/>
      <c r="L137" s="19" t="str">
        <f t="shared" si="3"/>
        <v>шт</v>
      </c>
      <c r="M137" s="24">
        <f t="shared" si="4"/>
        <v>8063.39</v>
      </c>
      <c r="N137" s="26"/>
      <c r="O137" s="19">
        <f t="shared" si="5"/>
        <v>4</v>
      </c>
      <c r="P137" s="21">
        <f t="shared" si="6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thickBot="1" x14ac:dyDescent="0.3">
      <c r="A138" s="6"/>
      <c r="B138" s="11">
        <v>12</v>
      </c>
      <c r="C138" s="29" t="s">
        <v>59</v>
      </c>
      <c r="D138" s="30" t="s">
        <v>20</v>
      </c>
      <c r="E138" s="82">
        <v>12920.253999999999</v>
      </c>
      <c r="F138" s="75">
        <v>10</v>
      </c>
      <c r="G138" s="22">
        <f t="shared" si="7"/>
        <v>129202.54</v>
      </c>
      <c r="H138" s="1"/>
      <c r="I138" s="16">
        <f t="shared" si="13"/>
        <v>12</v>
      </c>
      <c r="J138" s="18" t="str">
        <f t="shared" si="2"/>
        <v>Реле для привода ПП 67К (в сборе) РТВ 1</v>
      </c>
      <c r="K138" s="27"/>
      <c r="L138" s="19" t="str">
        <f t="shared" si="3"/>
        <v>шт</v>
      </c>
      <c r="M138" s="24">
        <f t="shared" si="4"/>
        <v>12920.253999999999</v>
      </c>
      <c r="N138" s="26"/>
      <c r="O138" s="19">
        <f t="shared" si="5"/>
        <v>10</v>
      </c>
      <c r="P138" s="21">
        <f t="shared" si="6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thickBot="1" x14ac:dyDescent="0.3">
      <c r="A139" s="6"/>
      <c r="B139" s="11">
        <v>13</v>
      </c>
      <c r="C139" s="29" t="s">
        <v>60</v>
      </c>
      <c r="D139" s="30" t="s">
        <v>20</v>
      </c>
      <c r="E139" s="82">
        <v>2707.1019999999999</v>
      </c>
      <c r="F139" s="75">
        <v>10</v>
      </c>
      <c r="G139" s="22">
        <f t="shared" si="7"/>
        <v>27071.019999999997</v>
      </c>
      <c r="H139" s="1"/>
      <c r="I139" s="16">
        <f t="shared" si="13"/>
        <v>13</v>
      </c>
      <c r="J139" s="18" t="str">
        <f t="shared" si="2"/>
        <v>Реле для привода ПП 67К (в сборе) РТМ 1</v>
      </c>
      <c r="K139" s="27"/>
      <c r="L139" s="19" t="str">
        <f t="shared" si="3"/>
        <v>шт</v>
      </c>
      <c r="M139" s="24">
        <f t="shared" si="4"/>
        <v>2707.1019999999999</v>
      </c>
      <c r="N139" s="26"/>
      <c r="O139" s="19">
        <f t="shared" si="5"/>
        <v>10</v>
      </c>
      <c r="P139" s="21">
        <f t="shared" si="6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thickBot="1" x14ac:dyDescent="0.3">
      <c r="A140" s="6"/>
      <c r="B140" s="11">
        <v>14</v>
      </c>
      <c r="C140" s="29" t="s">
        <v>61</v>
      </c>
      <c r="D140" s="30" t="s">
        <v>20</v>
      </c>
      <c r="E140" s="82">
        <v>13475.211666666668</v>
      </c>
      <c r="F140" s="75">
        <v>6</v>
      </c>
      <c r="G140" s="22">
        <f t="shared" si="7"/>
        <v>80851.27</v>
      </c>
      <c r="H140" s="1"/>
      <c r="I140" s="16">
        <f t="shared" si="13"/>
        <v>14</v>
      </c>
      <c r="J140" s="18" t="str">
        <f t="shared" si="2"/>
        <v>Реле мощности РМ12-18-1--220В</v>
      </c>
      <c r="K140" s="27"/>
      <c r="L140" s="19" t="str">
        <f t="shared" si="3"/>
        <v>шт</v>
      </c>
      <c r="M140" s="24">
        <f t="shared" si="4"/>
        <v>13475.211666666668</v>
      </c>
      <c r="N140" s="26"/>
      <c r="O140" s="19">
        <f t="shared" si="5"/>
        <v>6</v>
      </c>
      <c r="P140" s="21">
        <f t="shared" si="6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thickBot="1" x14ac:dyDescent="0.3">
      <c r="A141" s="6"/>
      <c r="B141" s="11">
        <v>15</v>
      </c>
      <c r="C141" s="29" t="s">
        <v>62</v>
      </c>
      <c r="D141" s="30" t="s">
        <v>20</v>
      </c>
      <c r="E141" s="82">
        <v>1446.05</v>
      </c>
      <c r="F141" s="75">
        <v>1</v>
      </c>
      <c r="G141" s="22">
        <f t="shared" si="7"/>
        <v>1446.05</v>
      </c>
      <c r="H141" s="1"/>
      <c r="I141" s="16">
        <f t="shared" si="13"/>
        <v>15</v>
      </c>
      <c r="J141" s="18" t="str">
        <f t="shared" si="2"/>
        <v>Реле напряжения РН-53/60Д з/п</v>
      </c>
      <c r="K141" s="27"/>
      <c r="L141" s="19" t="str">
        <f t="shared" si="3"/>
        <v>шт</v>
      </c>
      <c r="M141" s="24">
        <f t="shared" si="4"/>
        <v>1446.05</v>
      </c>
      <c r="N141" s="26"/>
      <c r="O141" s="19">
        <f t="shared" si="5"/>
        <v>1</v>
      </c>
      <c r="P141" s="21">
        <f t="shared" si="6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thickBot="1" x14ac:dyDescent="0.3">
      <c r="A142" s="6"/>
      <c r="B142" s="11">
        <v>16</v>
      </c>
      <c r="C142" s="29" t="s">
        <v>35</v>
      </c>
      <c r="D142" s="30" t="s">
        <v>20</v>
      </c>
      <c r="E142" s="82">
        <v>1527.05</v>
      </c>
      <c r="F142" s="75">
        <v>1</v>
      </c>
      <c r="G142" s="22">
        <f t="shared" si="7"/>
        <v>1527.05</v>
      </c>
      <c r="H142" s="1"/>
      <c r="I142" s="16">
        <f t="shared" si="13"/>
        <v>16</v>
      </c>
      <c r="J142" s="18" t="str">
        <f t="shared" si="2"/>
        <v>Реле напряжения РН 54/160 п/п</v>
      </c>
      <c r="K142" s="27"/>
      <c r="L142" s="19" t="str">
        <f t="shared" si="3"/>
        <v>шт</v>
      </c>
      <c r="M142" s="24">
        <f t="shared" si="4"/>
        <v>1527.05</v>
      </c>
      <c r="N142" s="26"/>
      <c r="O142" s="19">
        <f t="shared" si="5"/>
        <v>1</v>
      </c>
      <c r="P142" s="21">
        <f t="shared" si="6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thickBot="1" x14ac:dyDescent="0.3">
      <c r="A143" s="6"/>
      <c r="B143" s="11">
        <v>17</v>
      </c>
      <c r="C143" s="29" t="s">
        <v>63</v>
      </c>
      <c r="D143" s="30" t="s">
        <v>20</v>
      </c>
      <c r="E143" s="82">
        <v>1870.355</v>
      </c>
      <c r="F143" s="75">
        <v>2</v>
      </c>
      <c r="G143" s="22">
        <f t="shared" si="7"/>
        <v>3740.71</v>
      </c>
      <c r="H143" s="1"/>
      <c r="I143" s="16">
        <f t="shared" si="13"/>
        <v>17</v>
      </c>
      <c r="J143" s="18" t="str">
        <f t="shared" si="2"/>
        <v>Реле промежуточное РП-252 220В п/п</v>
      </c>
      <c r="K143" s="27"/>
      <c r="L143" s="19" t="str">
        <f t="shared" si="3"/>
        <v>шт</v>
      </c>
      <c r="M143" s="24">
        <f t="shared" si="4"/>
        <v>1870.355</v>
      </c>
      <c r="N143" s="26"/>
      <c r="O143" s="19">
        <f t="shared" si="5"/>
        <v>2</v>
      </c>
      <c r="P143" s="21">
        <f t="shared" si="6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thickBot="1" x14ac:dyDescent="0.3">
      <c r="A144" s="6"/>
      <c r="B144" s="11">
        <v>18</v>
      </c>
      <c r="C144" s="29" t="s">
        <v>64</v>
      </c>
      <c r="D144" s="30" t="s">
        <v>20</v>
      </c>
      <c r="E144" s="82">
        <v>1033.6183333333333</v>
      </c>
      <c r="F144" s="75">
        <v>6</v>
      </c>
      <c r="G144" s="22">
        <f t="shared" si="7"/>
        <v>6201.71</v>
      </c>
      <c r="H144" s="1"/>
      <c r="I144" s="16">
        <f t="shared" si="13"/>
        <v>18</v>
      </c>
      <c r="J144" s="18" t="str">
        <f t="shared" si="2"/>
        <v>Реле промежуточное РП-25 220В 50Гц  п/п</v>
      </c>
      <c r="K144" s="27"/>
      <c r="L144" s="19" t="str">
        <f t="shared" si="3"/>
        <v>шт</v>
      </c>
      <c r="M144" s="24">
        <f t="shared" si="4"/>
        <v>1033.6183333333333</v>
      </c>
      <c r="N144" s="26"/>
      <c r="O144" s="19">
        <f t="shared" si="5"/>
        <v>6</v>
      </c>
      <c r="P144" s="21">
        <f t="shared" si="6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thickBot="1" x14ac:dyDescent="0.3">
      <c r="A145" s="6"/>
      <c r="B145" s="11">
        <v>19</v>
      </c>
      <c r="C145" s="29" t="s">
        <v>65</v>
      </c>
      <c r="D145" s="30" t="s">
        <v>20</v>
      </c>
      <c r="E145" s="82">
        <v>1033.618947368421</v>
      </c>
      <c r="F145" s="75">
        <v>19</v>
      </c>
      <c r="G145" s="22">
        <f t="shared" si="7"/>
        <v>19638.759999999998</v>
      </c>
      <c r="H145" s="1"/>
      <c r="I145" s="16">
        <f t="shared" si="13"/>
        <v>19</v>
      </c>
      <c r="J145" s="18" t="str">
        <f t="shared" si="2"/>
        <v>Реле промежуточное РП-23 220В п/п</v>
      </c>
      <c r="K145" s="27"/>
      <c r="L145" s="19" t="str">
        <f t="shared" si="3"/>
        <v>шт</v>
      </c>
      <c r="M145" s="24">
        <f t="shared" si="4"/>
        <v>1033.618947368421</v>
      </c>
      <c r="N145" s="26"/>
      <c r="O145" s="19">
        <f t="shared" si="5"/>
        <v>19</v>
      </c>
      <c r="P145" s="21">
        <f t="shared" si="6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thickBot="1" x14ac:dyDescent="0.3">
      <c r="A146" s="6"/>
      <c r="B146" s="11">
        <v>20</v>
      </c>
      <c r="C146" s="29" t="s">
        <v>66</v>
      </c>
      <c r="D146" s="30" t="s">
        <v>20</v>
      </c>
      <c r="E146" s="82">
        <v>2029.09375</v>
      </c>
      <c r="F146" s="75">
        <v>8</v>
      </c>
      <c r="G146" s="22">
        <f t="shared" si="7"/>
        <v>16232.75</v>
      </c>
      <c r="H146" s="1"/>
      <c r="I146" s="16">
        <f t="shared" si="13"/>
        <v>20</v>
      </c>
      <c r="J146" s="18" t="str">
        <f t="shared" si="2"/>
        <v>Реле промежуточное РП-11 220В п/п</v>
      </c>
      <c r="K146" s="27"/>
      <c r="L146" s="19" t="str">
        <f t="shared" si="3"/>
        <v>шт</v>
      </c>
      <c r="M146" s="24">
        <f t="shared" si="4"/>
        <v>2029.09375</v>
      </c>
      <c r="N146" s="26"/>
      <c r="O146" s="19">
        <f t="shared" si="5"/>
        <v>8</v>
      </c>
      <c r="P146" s="21">
        <f t="shared" si="6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thickBot="1" x14ac:dyDescent="0.3">
      <c r="A147" s="6"/>
      <c r="B147" s="11">
        <v>21</v>
      </c>
      <c r="C147" s="29" t="s">
        <v>67</v>
      </c>
      <c r="D147" s="30" t="s">
        <v>20</v>
      </c>
      <c r="E147" s="82">
        <v>1870.355</v>
      </c>
      <c r="F147" s="75">
        <v>4</v>
      </c>
      <c r="G147" s="22">
        <f t="shared" si="7"/>
        <v>7481.42</v>
      </c>
      <c r="H147" s="1"/>
      <c r="I147" s="16">
        <f t="shared" si="13"/>
        <v>21</v>
      </c>
      <c r="J147" s="18" t="str">
        <f t="shared" si="2"/>
        <v>Реле промежуточное РП-251 220В п/п</v>
      </c>
      <c r="K147" s="27"/>
      <c r="L147" s="19" t="str">
        <f t="shared" si="3"/>
        <v>шт</v>
      </c>
      <c r="M147" s="24">
        <f t="shared" si="4"/>
        <v>1870.355</v>
      </c>
      <c r="N147" s="26"/>
      <c r="O147" s="19">
        <f t="shared" si="5"/>
        <v>4</v>
      </c>
      <c r="P147" s="21">
        <f t="shared" si="6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thickBot="1" x14ac:dyDescent="0.3">
      <c r="A148" s="6"/>
      <c r="B148" s="11">
        <v>22</v>
      </c>
      <c r="C148" s="29" t="s">
        <v>68</v>
      </c>
      <c r="D148" s="30" t="s">
        <v>20</v>
      </c>
      <c r="E148" s="82">
        <v>1033.6175000000001</v>
      </c>
      <c r="F148" s="75">
        <v>4</v>
      </c>
      <c r="G148" s="22">
        <f t="shared" si="7"/>
        <v>4134.47</v>
      </c>
      <c r="H148" s="1"/>
      <c r="I148" s="16">
        <f t="shared" si="13"/>
        <v>22</v>
      </c>
      <c r="J148" s="18" t="str">
        <f t="shared" si="2"/>
        <v>Реле промежуточное РП-25 100В п/п</v>
      </c>
      <c r="K148" s="27"/>
      <c r="L148" s="19" t="str">
        <f t="shared" si="3"/>
        <v>шт</v>
      </c>
      <c r="M148" s="24">
        <f t="shared" si="4"/>
        <v>1033.6175000000001</v>
      </c>
      <c r="N148" s="26"/>
      <c r="O148" s="19">
        <f t="shared" si="5"/>
        <v>4</v>
      </c>
      <c r="P148" s="21">
        <f t="shared" si="6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thickBot="1" x14ac:dyDescent="0.3">
      <c r="A149" s="6"/>
      <c r="B149" s="11">
        <v>23</v>
      </c>
      <c r="C149" s="29" t="s">
        <v>69</v>
      </c>
      <c r="D149" s="30" t="s">
        <v>20</v>
      </c>
      <c r="E149" s="82">
        <v>978.79699999999991</v>
      </c>
      <c r="F149" s="75">
        <v>10</v>
      </c>
      <c r="G149" s="22">
        <f t="shared" si="7"/>
        <v>9787.9699999999993</v>
      </c>
      <c r="H149" s="1"/>
      <c r="I149" s="16">
        <f t="shared" si="13"/>
        <v>23</v>
      </c>
      <c r="J149" s="18" t="str">
        <f t="shared" si="2"/>
        <v>Реле промежуточное РП-23-110В</v>
      </c>
      <c r="K149" s="27"/>
      <c r="L149" s="19" t="str">
        <f t="shared" si="3"/>
        <v>шт</v>
      </c>
      <c r="M149" s="24">
        <f t="shared" si="4"/>
        <v>978.79699999999991</v>
      </c>
      <c r="N149" s="26"/>
      <c r="O149" s="19">
        <f t="shared" si="5"/>
        <v>10</v>
      </c>
      <c r="P149" s="21">
        <f t="shared" si="6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thickBot="1" x14ac:dyDescent="0.3">
      <c r="A150" s="6"/>
      <c r="B150" s="11">
        <v>24</v>
      </c>
      <c r="C150" s="29" t="s">
        <v>70</v>
      </c>
      <c r="D150" s="30" t="s">
        <v>20</v>
      </c>
      <c r="E150" s="82">
        <v>1374.9649999999999</v>
      </c>
      <c r="F150" s="75">
        <v>4</v>
      </c>
      <c r="G150" s="22">
        <f t="shared" si="7"/>
        <v>5499.86</v>
      </c>
      <c r="H150" s="1"/>
      <c r="I150" s="16">
        <f t="shared" si="13"/>
        <v>24</v>
      </c>
      <c r="J150" s="18" t="str">
        <f t="shared" si="2"/>
        <v>Реле промежуточное РП-16-4-0,5А</v>
      </c>
      <c r="K150" s="27"/>
      <c r="L150" s="19" t="str">
        <f t="shared" si="3"/>
        <v>шт</v>
      </c>
      <c r="M150" s="24">
        <f t="shared" si="4"/>
        <v>1374.9649999999999</v>
      </c>
      <c r="N150" s="26"/>
      <c r="O150" s="19">
        <f t="shared" si="5"/>
        <v>4</v>
      </c>
      <c r="P150" s="21">
        <f t="shared" si="6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thickBot="1" x14ac:dyDescent="0.3">
      <c r="A151" s="6"/>
      <c r="B151" s="11">
        <v>25</v>
      </c>
      <c r="C151" s="29" t="s">
        <v>71</v>
      </c>
      <c r="D151" s="30" t="s">
        <v>20</v>
      </c>
      <c r="E151" s="82">
        <v>1486.45</v>
      </c>
      <c r="F151" s="75">
        <v>4</v>
      </c>
      <c r="G151" s="22">
        <f t="shared" si="7"/>
        <v>5945.8</v>
      </c>
      <c r="H151" s="1"/>
      <c r="I151" s="16">
        <f t="shared" si="13"/>
        <v>25</v>
      </c>
      <c r="J151" s="18" t="str">
        <f t="shared" si="2"/>
        <v>Реле промежуточное РП-16-4-1А</v>
      </c>
      <c r="K151" s="27"/>
      <c r="L151" s="19" t="str">
        <f t="shared" si="3"/>
        <v>шт</v>
      </c>
      <c r="M151" s="24">
        <f t="shared" si="4"/>
        <v>1486.45</v>
      </c>
      <c r="N151" s="26"/>
      <c r="O151" s="19">
        <f t="shared" si="5"/>
        <v>4</v>
      </c>
      <c r="P151" s="21">
        <f t="shared" si="6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thickBot="1" x14ac:dyDescent="0.3">
      <c r="A152" s="6"/>
      <c r="B152" s="11">
        <v>26</v>
      </c>
      <c r="C152" s="29" t="s">
        <v>72</v>
      </c>
      <c r="D152" s="30" t="s">
        <v>20</v>
      </c>
      <c r="E152" s="82">
        <v>1779.6611111111113</v>
      </c>
      <c r="F152" s="75">
        <v>18</v>
      </c>
      <c r="G152" s="22">
        <f t="shared" si="7"/>
        <v>32033.9</v>
      </c>
      <c r="H152" s="1"/>
      <c r="I152" s="16">
        <f t="shared" si="13"/>
        <v>26</v>
      </c>
      <c r="J152" s="18" t="str">
        <f t="shared" si="2"/>
        <v xml:space="preserve">Реле тока  РТ 40/ 0,2 УХЛ4 п/п </v>
      </c>
      <c r="K152" s="27"/>
      <c r="L152" s="19" t="str">
        <f t="shared" si="3"/>
        <v>шт</v>
      </c>
      <c r="M152" s="24">
        <f t="shared" si="4"/>
        <v>1779.6611111111113</v>
      </c>
      <c r="N152" s="26"/>
      <c r="O152" s="19">
        <f t="shared" si="5"/>
        <v>18</v>
      </c>
      <c r="P152" s="21">
        <f t="shared" si="6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thickBot="1" x14ac:dyDescent="0.3">
      <c r="A153" s="6"/>
      <c r="B153" s="11">
        <v>27</v>
      </c>
      <c r="C153" s="29" t="s">
        <v>73</v>
      </c>
      <c r="D153" s="30" t="s">
        <v>20</v>
      </c>
      <c r="E153" s="82">
        <v>1635.3309999999999</v>
      </c>
      <c r="F153" s="75">
        <v>10</v>
      </c>
      <c r="G153" s="22">
        <f t="shared" si="7"/>
        <v>16353.31</v>
      </c>
      <c r="H153" s="1"/>
      <c r="I153" s="16">
        <f t="shared" si="13"/>
        <v>27</v>
      </c>
      <c r="J153" s="18" t="str">
        <f t="shared" si="2"/>
        <v>Реле тока РТ-40/20 з/п</v>
      </c>
      <c r="K153" s="27"/>
      <c r="L153" s="19" t="str">
        <f t="shared" si="3"/>
        <v>шт</v>
      </c>
      <c r="M153" s="24">
        <f t="shared" si="4"/>
        <v>1635.3309999999999</v>
      </c>
      <c r="N153" s="26"/>
      <c r="O153" s="19">
        <f t="shared" si="5"/>
        <v>10</v>
      </c>
      <c r="P153" s="21">
        <f t="shared" si="6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thickBot="1" x14ac:dyDescent="0.3">
      <c r="A154" s="6"/>
      <c r="B154" s="11">
        <v>28</v>
      </c>
      <c r="C154" s="29" t="s">
        <v>74</v>
      </c>
      <c r="D154" s="30" t="s">
        <v>20</v>
      </c>
      <c r="E154" s="82">
        <v>1635.3303846153844</v>
      </c>
      <c r="F154" s="75">
        <v>26</v>
      </c>
      <c r="G154" s="22">
        <f t="shared" si="7"/>
        <v>42518.59</v>
      </c>
      <c r="H154" s="1"/>
      <c r="I154" s="16">
        <f t="shared" si="13"/>
        <v>28</v>
      </c>
      <c r="J154" s="18" t="str">
        <f t="shared" si="2"/>
        <v>Реле тока РТ-40/10 з/п</v>
      </c>
      <c r="K154" s="27"/>
      <c r="L154" s="19" t="str">
        <f t="shared" si="3"/>
        <v>шт</v>
      </c>
      <c r="M154" s="24">
        <f t="shared" si="4"/>
        <v>1635.3303846153844</v>
      </c>
      <c r="N154" s="26"/>
      <c r="O154" s="19">
        <f t="shared" si="5"/>
        <v>26</v>
      </c>
      <c r="P154" s="21">
        <f t="shared" si="6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thickBot="1" x14ac:dyDescent="0.3">
      <c r="A155" s="6"/>
      <c r="B155" s="11">
        <v>29</v>
      </c>
      <c r="C155" s="29" t="s">
        <v>75</v>
      </c>
      <c r="D155" s="30" t="s">
        <v>20</v>
      </c>
      <c r="E155" s="82">
        <v>1548.595</v>
      </c>
      <c r="F155" s="75">
        <v>2</v>
      </c>
      <c r="G155" s="22">
        <f t="shared" si="7"/>
        <v>3097.19</v>
      </c>
      <c r="H155" s="1"/>
      <c r="I155" s="16">
        <f t="shared" si="13"/>
        <v>29</v>
      </c>
      <c r="J155" s="18" t="str">
        <f t="shared" si="2"/>
        <v>Реле тока РТ-40/6 п/п</v>
      </c>
      <c r="K155" s="27"/>
      <c r="L155" s="19" t="str">
        <f t="shared" si="3"/>
        <v>шт</v>
      </c>
      <c r="M155" s="24">
        <f t="shared" si="4"/>
        <v>1548.595</v>
      </c>
      <c r="N155" s="26"/>
      <c r="O155" s="19">
        <f t="shared" si="5"/>
        <v>2</v>
      </c>
      <c r="P155" s="21">
        <f t="shared" si="6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0.75" thickBot="1" x14ac:dyDescent="0.3">
      <c r="A156" s="6"/>
      <c r="B156" s="11">
        <v>30</v>
      </c>
      <c r="C156" s="29" t="s">
        <v>76</v>
      </c>
      <c r="D156" s="30" t="s">
        <v>20</v>
      </c>
      <c r="E156" s="82">
        <v>669.39</v>
      </c>
      <c r="F156" s="75">
        <v>9</v>
      </c>
      <c r="G156" s="22">
        <f t="shared" si="7"/>
        <v>6024.51</v>
      </c>
      <c r="H156" s="1"/>
      <c r="I156" s="16">
        <f t="shared" si="13"/>
        <v>30</v>
      </c>
      <c r="J156" s="18" t="str">
        <f t="shared" si="2"/>
        <v>Реле указательное РУ-21 УХЛ4 пост. 220 В перед. присоед.</v>
      </c>
      <c r="K156" s="27"/>
      <c r="L156" s="19" t="str">
        <f t="shared" si="3"/>
        <v>шт</v>
      </c>
      <c r="M156" s="24">
        <f t="shared" si="4"/>
        <v>669.39</v>
      </c>
      <c r="N156" s="26"/>
      <c r="O156" s="19">
        <f t="shared" si="5"/>
        <v>9</v>
      </c>
      <c r="P156" s="21">
        <f t="shared" si="6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0.75" thickBot="1" x14ac:dyDescent="0.3">
      <c r="A157" s="6"/>
      <c r="B157" s="11">
        <v>31</v>
      </c>
      <c r="C157" s="29" t="s">
        <v>77</v>
      </c>
      <c r="D157" s="30" t="s">
        <v>20</v>
      </c>
      <c r="E157" s="82">
        <v>913.03</v>
      </c>
      <c r="F157" s="75">
        <v>1</v>
      </c>
      <c r="G157" s="22">
        <f t="shared" si="7"/>
        <v>913.03</v>
      </c>
      <c r="H157" s="1"/>
      <c r="I157" s="16">
        <f t="shared" si="13"/>
        <v>31</v>
      </c>
      <c r="J157" s="18" t="str">
        <f t="shared" si="2"/>
        <v>Реле указательное РУ-21 УХЛ4 пост. 0,025 А переднее присоед.</v>
      </c>
      <c r="K157" s="27"/>
      <c r="L157" s="19" t="str">
        <f t="shared" si="3"/>
        <v>шт</v>
      </c>
      <c r="M157" s="24">
        <f t="shared" si="4"/>
        <v>913.03</v>
      </c>
      <c r="N157" s="26"/>
      <c r="O157" s="19">
        <f t="shared" si="5"/>
        <v>1</v>
      </c>
      <c r="P157" s="21">
        <f t="shared" si="6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30.75" thickBot="1" x14ac:dyDescent="0.3">
      <c r="A158" s="6"/>
      <c r="B158" s="11">
        <v>32</v>
      </c>
      <c r="C158" s="29" t="s">
        <v>78</v>
      </c>
      <c r="D158" s="30" t="s">
        <v>20</v>
      </c>
      <c r="E158" s="82">
        <v>494.34</v>
      </c>
      <c r="F158" s="75">
        <v>2</v>
      </c>
      <c r="G158" s="22">
        <f t="shared" si="7"/>
        <v>988.68</v>
      </c>
      <c r="H158" s="1"/>
      <c r="I158" s="16">
        <f t="shared" si="13"/>
        <v>32</v>
      </c>
      <c r="J158" s="18" t="str">
        <f t="shared" si="2"/>
        <v>Реле указательное РУ-21 УХЛ4 пост. 1 А переднее присоед.</v>
      </c>
      <c r="K158" s="27"/>
      <c r="L158" s="19" t="str">
        <f t="shared" si="3"/>
        <v>шт</v>
      </c>
      <c r="M158" s="24">
        <f t="shared" si="4"/>
        <v>494.34</v>
      </c>
      <c r="N158" s="26"/>
      <c r="O158" s="19">
        <f t="shared" si="5"/>
        <v>2</v>
      </c>
      <c r="P158" s="21">
        <f t="shared" si="6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30.75" thickBot="1" x14ac:dyDescent="0.3">
      <c r="A159" s="6"/>
      <c r="B159" s="11">
        <v>33</v>
      </c>
      <c r="C159" s="29" t="s">
        <v>79</v>
      </c>
      <c r="D159" s="30" t="s">
        <v>20</v>
      </c>
      <c r="E159" s="82">
        <v>913.02499999999998</v>
      </c>
      <c r="F159" s="75">
        <v>8</v>
      </c>
      <c r="G159" s="22">
        <f t="shared" si="7"/>
        <v>7304.2</v>
      </c>
      <c r="H159" s="1"/>
      <c r="I159" s="16">
        <f t="shared" si="13"/>
        <v>33</v>
      </c>
      <c r="J159" s="18" t="str">
        <f t="shared" si="2"/>
        <v>Реле указательное РУ-21 УХЛ4 пост. 0,5 А переднее присоед.</v>
      </c>
      <c r="K159" s="27"/>
      <c r="L159" s="19" t="str">
        <f t="shared" si="3"/>
        <v>шт</v>
      </c>
      <c r="M159" s="24">
        <f t="shared" si="4"/>
        <v>913.02499999999998</v>
      </c>
      <c r="N159" s="26"/>
      <c r="O159" s="19">
        <f t="shared" si="5"/>
        <v>8</v>
      </c>
      <c r="P159" s="21">
        <f t="shared" si="6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thickBot="1" x14ac:dyDescent="0.3">
      <c r="A160" s="6"/>
      <c r="B160" s="11">
        <v>34</v>
      </c>
      <c r="C160" s="29" t="s">
        <v>80</v>
      </c>
      <c r="D160" s="30" t="s">
        <v>20</v>
      </c>
      <c r="E160" s="82">
        <v>16915.689999999999</v>
      </c>
      <c r="F160" s="75">
        <v>1</v>
      </c>
      <c r="G160" s="22">
        <f t="shared" si="7"/>
        <v>16915.689999999999</v>
      </c>
      <c r="H160" s="1"/>
      <c r="I160" s="16">
        <f t="shared" si="13"/>
        <v>34</v>
      </c>
      <c r="J160" s="18" t="str">
        <f t="shared" si="2"/>
        <v>Реле частоты РСГ -11-50 220 В</v>
      </c>
      <c r="K160" s="27"/>
      <c r="L160" s="19" t="str">
        <f t="shared" si="3"/>
        <v>шт</v>
      </c>
      <c r="M160" s="24">
        <f t="shared" si="4"/>
        <v>16915.689999999999</v>
      </c>
      <c r="N160" s="26"/>
      <c r="O160" s="19">
        <f t="shared" si="5"/>
        <v>1</v>
      </c>
      <c r="P160" s="21">
        <f t="shared" si="6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30.75" thickBot="1" x14ac:dyDescent="0.3">
      <c r="A161" s="6"/>
      <c r="B161" s="11">
        <v>35</v>
      </c>
      <c r="C161" s="29" t="s">
        <v>81</v>
      </c>
      <c r="D161" s="30" t="s">
        <v>20</v>
      </c>
      <c r="E161" s="82">
        <v>2706.915</v>
      </c>
      <c r="F161" s="75">
        <v>4</v>
      </c>
      <c r="G161" s="22">
        <f t="shared" si="7"/>
        <v>10827.66</v>
      </c>
      <c r="H161" s="1"/>
      <c r="I161" s="16">
        <f t="shared" si="13"/>
        <v>35</v>
      </c>
      <c r="J161" s="18" t="str">
        <f t="shared" si="2"/>
        <v>Электромагнит релейный отключения к приводу ПП-67К РЭ 220В 7600 вит 525 Ом</v>
      </c>
      <c r="K161" s="44"/>
      <c r="L161" s="19" t="str">
        <f t="shared" si="3"/>
        <v>шт</v>
      </c>
      <c r="M161" s="24">
        <f t="shared" si="4"/>
        <v>2706.915</v>
      </c>
      <c r="N161" s="43"/>
      <c r="O161" s="19">
        <f t="shared" si="5"/>
        <v>4</v>
      </c>
      <c r="P161" s="21">
        <f t="shared" si="6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thickBot="1" x14ac:dyDescent="0.3">
      <c r="A162" s="6"/>
      <c r="B162" s="130" t="s">
        <v>26</v>
      </c>
      <c r="C162" s="131"/>
      <c r="D162" s="131"/>
      <c r="E162" s="131"/>
      <c r="F162" s="132"/>
      <c r="G162" s="31">
        <f>SUM(G127:G161)</f>
        <v>685413.42</v>
      </c>
      <c r="H162" s="50"/>
      <c r="I162" s="115" t="s">
        <v>26</v>
      </c>
      <c r="J162" s="116"/>
      <c r="K162" s="116"/>
      <c r="L162" s="116"/>
      <c r="M162" s="116"/>
      <c r="N162" s="116"/>
      <c r="O162" s="117"/>
      <c r="P162" s="45">
        <f>SUM(P127:P161)</f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thickBot="1" x14ac:dyDescent="0.3">
      <c r="A163" s="6"/>
      <c r="B163" s="104" t="s">
        <v>29</v>
      </c>
      <c r="C163" s="133"/>
      <c r="D163" s="133"/>
      <c r="E163" s="133"/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4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thickBot="1" x14ac:dyDescent="0.3">
      <c r="A164" s="6"/>
      <c r="B164" s="33">
        <v>1</v>
      </c>
      <c r="C164" s="29" t="s">
        <v>34</v>
      </c>
      <c r="D164" s="30" t="s">
        <v>20</v>
      </c>
      <c r="E164" s="83">
        <v>1392.855</v>
      </c>
      <c r="F164" s="75">
        <v>4</v>
      </c>
      <c r="G164" s="36">
        <f t="shared" si="7"/>
        <v>5571.42</v>
      </c>
      <c r="H164" s="1"/>
      <c r="I164" s="37">
        <v>1</v>
      </c>
      <c r="J164" s="51" t="str">
        <f t="shared" si="2"/>
        <v>Реле напряжения РН-53/60Д п/п</v>
      </c>
      <c r="K164" s="39"/>
      <c r="L164" s="40" t="str">
        <f t="shared" si="3"/>
        <v>шт</v>
      </c>
      <c r="M164" s="41">
        <f t="shared" si="4"/>
        <v>1392.855</v>
      </c>
      <c r="N164" s="35"/>
      <c r="O164" s="19">
        <f t="shared" si="5"/>
        <v>4</v>
      </c>
      <c r="P164" s="21">
        <f t="shared" si="6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thickBot="1" x14ac:dyDescent="0.3">
      <c r="A165" s="6"/>
      <c r="B165" s="11">
        <v>2</v>
      </c>
      <c r="C165" s="29" t="s">
        <v>35</v>
      </c>
      <c r="D165" s="30" t="s">
        <v>20</v>
      </c>
      <c r="E165" s="82">
        <v>1527.05</v>
      </c>
      <c r="F165" s="75">
        <v>4</v>
      </c>
      <c r="G165" s="22">
        <f t="shared" si="7"/>
        <v>6108.2</v>
      </c>
      <c r="H165" s="1"/>
      <c r="I165" s="16">
        <v>2</v>
      </c>
      <c r="J165" s="18" t="str">
        <f t="shared" si="2"/>
        <v>Реле напряжения РН 54/160 п/п</v>
      </c>
      <c r="K165" s="27"/>
      <c r="L165" s="19" t="str">
        <f t="shared" si="3"/>
        <v>шт</v>
      </c>
      <c r="M165" s="24">
        <f t="shared" si="4"/>
        <v>1527.05</v>
      </c>
      <c r="N165" s="26"/>
      <c r="O165" s="19">
        <f t="shared" si="5"/>
        <v>4</v>
      </c>
      <c r="P165" s="21">
        <f t="shared" si="6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thickBot="1" x14ac:dyDescent="0.3">
      <c r="A166" s="6"/>
      <c r="B166" s="11">
        <v>3</v>
      </c>
      <c r="C166" s="29" t="s">
        <v>36</v>
      </c>
      <c r="D166" s="30" t="s">
        <v>20</v>
      </c>
      <c r="E166" s="82">
        <v>5907.4650000000001</v>
      </c>
      <c r="F166" s="75">
        <v>2</v>
      </c>
      <c r="G166" s="22">
        <f t="shared" si="7"/>
        <v>11814.93</v>
      </c>
      <c r="H166" s="1"/>
      <c r="I166" s="16">
        <v>3</v>
      </c>
      <c r="J166" s="18" t="str">
        <f t="shared" si="2"/>
        <v>Реле напряжения обратное РНФ-1М 100В</v>
      </c>
      <c r="K166" s="27"/>
      <c r="L166" s="19" t="str">
        <f t="shared" si="3"/>
        <v>шт</v>
      </c>
      <c r="M166" s="24">
        <f t="shared" si="4"/>
        <v>5907.4650000000001</v>
      </c>
      <c r="N166" s="26"/>
      <c r="O166" s="19">
        <f t="shared" si="5"/>
        <v>2</v>
      </c>
      <c r="P166" s="21">
        <f t="shared" si="6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thickBot="1" x14ac:dyDescent="0.3">
      <c r="A167" s="6"/>
      <c r="B167" s="11">
        <v>4</v>
      </c>
      <c r="C167" s="29" t="s">
        <v>37</v>
      </c>
      <c r="D167" s="30" t="s">
        <v>20</v>
      </c>
      <c r="E167" s="82">
        <v>5348.9849999999997</v>
      </c>
      <c r="F167" s="75">
        <v>2</v>
      </c>
      <c r="G167" s="22">
        <f t="shared" si="7"/>
        <v>10697.97</v>
      </c>
      <c r="H167" s="1"/>
      <c r="I167" s="16">
        <v>4</v>
      </c>
      <c r="J167" s="18" t="str">
        <f t="shared" si="2"/>
        <v>Реле  РПВ-258 220 0,5А</v>
      </c>
      <c r="K167" s="27"/>
      <c r="L167" s="19" t="str">
        <f t="shared" si="3"/>
        <v>шт</v>
      </c>
      <c r="M167" s="24">
        <f t="shared" si="4"/>
        <v>5348.9849999999997</v>
      </c>
      <c r="N167" s="26"/>
      <c r="O167" s="19">
        <f t="shared" si="5"/>
        <v>2</v>
      </c>
      <c r="P167" s="21">
        <f t="shared" si="6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thickBot="1" x14ac:dyDescent="0.3">
      <c r="A168" s="6"/>
      <c r="B168" s="11">
        <v>5</v>
      </c>
      <c r="C168" s="29" t="s">
        <v>38</v>
      </c>
      <c r="D168" s="30" t="s">
        <v>20</v>
      </c>
      <c r="E168" s="82">
        <v>804.39</v>
      </c>
      <c r="F168" s="75">
        <v>5</v>
      </c>
      <c r="G168" s="22">
        <f t="shared" si="7"/>
        <v>4021.95</v>
      </c>
      <c r="H168" s="1"/>
      <c r="I168" s="16">
        <v>5</v>
      </c>
      <c r="J168" s="18" t="str">
        <f t="shared" si="2"/>
        <v>реле указательное РЭУ -11/0,16</v>
      </c>
      <c r="K168" s="27"/>
      <c r="L168" s="19" t="str">
        <f t="shared" si="3"/>
        <v>шт</v>
      </c>
      <c r="M168" s="24">
        <f t="shared" si="4"/>
        <v>804.39</v>
      </c>
      <c r="N168" s="26"/>
      <c r="O168" s="19">
        <f t="shared" si="5"/>
        <v>5</v>
      </c>
      <c r="P168" s="21">
        <f t="shared" si="6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thickBot="1" x14ac:dyDescent="0.3">
      <c r="A169" s="6"/>
      <c r="B169" s="11">
        <v>6</v>
      </c>
      <c r="C169" s="29" t="s">
        <v>39</v>
      </c>
      <c r="D169" s="30" t="s">
        <v>20</v>
      </c>
      <c r="E169" s="82">
        <v>1048.712</v>
      </c>
      <c r="F169" s="75">
        <v>5</v>
      </c>
      <c r="G169" s="22">
        <f t="shared" si="7"/>
        <v>5243.5599999999995</v>
      </c>
      <c r="H169" s="1"/>
      <c r="I169" s="16">
        <v>6</v>
      </c>
      <c r="J169" s="18" t="str">
        <f t="shared" si="2"/>
        <v>Реле указательное РЭУ-11-21 0,5 А</v>
      </c>
      <c r="K169" s="27"/>
      <c r="L169" s="19" t="str">
        <f t="shared" si="3"/>
        <v>шт</v>
      </c>
      <c r="M169" s="24">
        <f t="shared" si="4"/>
        <v>1048.712</v>
      </c>
      <c r="N169" s="26"/>
      <c r="O169" s="19">
        <f t="shared" si="5"/>
        <v>5</v>
      </c>
      <c r="P169" s="21">
        <f t="shared" si="6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thickBot="1" x14ac:dyDescent="0.3">
      <c r="A170" s="6"/>
      <c r="B170" s="135" t="s">
        <v>30</v>
      </c>
      <c r="C170" s="136"/>
      <c r="D170" s="136"/>
      <c r="E170" s="136"/>
      <c r="F170" s="137"/>
      <c r="G170" s="31">
        <f>SUM(G164:G169)</f>
        <v>43458.029999999992</v>
      </c>
      <c r="H170" s="50"/>
      <c r="I170" s="138" t="s">
        <v>30</v>
      </c>
      <c r="J170" s="139"/>
      <c r="K170" s="139"/>
      <c r="L170" s="139"/>
      <c r="M170" s="139"/>
      <c r="N170" s="139"/>
      <c r="O170" s="140"/>
      <c r="P170" s="45">
        <f>SUM(P164:P169)</f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thickBot="1" x14ac:dyDescent="0.3">
      <c r="A171" s="6"/>
      <c r="B171" s="104" t="s">
        <v>31</v>
      </c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  <c r="M171" s="105"/>
      <c r="N171" s="105"/>
      <c r="O171" s="105"/>
      <c r="P171" s="106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thickBot="1" x14ac:dyDescent="0.3">
      <c r="A172" s="6"/>
      <c r="B172" s="61">
        <v>1</v>
      </c>
      <c r="C172" s="29" t="s">
        <v>40</v>
      </c>
      <c r="D172" s="30" t="s">
        <v>20</v>
      </c>
      <c r="E172" s="83">
        <v>13003.92</v>
      </c>
      <c r="F172" s="75">
        <v>1</v>
      </c>
      <c r="G172" s="56">
        <f t="shared" si="7"/>
        <v>13003.92</v>
      </c>
      <c r="H172" s="53"/>
      <c r="I172" s="16">
        <v>1</v>
      </c>
      <c r="J172" s="58" t="str">
        <f t="shared" si="2"/>
        <v>Блок питания н заряда БПЗ-401-4 220</v>
      </c>
      <c r="K172" s="55"/>
      <c r="L172" s="59" t="str">
        <f t="shared" si="3"/>
        <v>шт</v>
      </c>
      <c r="M172" s="60">
        <f t="shared" si="4"/>
        <v>13003.92</v>
      </c>
      <c r="N172" s="55"/>
      <c r="O172" s="59">
        <f t="shared" si="5"/>
        <v>1</v>
      </c>
      <c r="P172" s="60">
        <f t="shared" si="6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thickBot="1" x14ac:dyDescent="0.3">
      <c r="A173" s="6"/>
      <c r="B173" s="61">
        <v>2</v>
      </c>
      <c r="C173" s="29" t="s">
        <v>41</v>
      </c>
      <c r="D173" s="30" t="s">
        <v>20</v>
      </c>
      <c r="E173" s="82">
        <v>11016.95</v>
      </c>
      <c r="F173" s="75">
        <v>2</v>
      </c>
      <c r="G173" s="56">
        <f t="shared" si="7"/>
        <v>22033.9</v>
      </c>
      <c r="H173" s="53"/>
      <c r="I173" s="57">
        <v>2</v>
      </c>
      <c r="J173" s="58" t="str">
        <f t="shared" si="2"/>
        <v>Пульс реле ПР-8-220</v>
      </c>
      <c r="K173" s="55"/>
      <c r="L173" s="59" t="str">
        <f t="shared" si="3"/>
        <v>шт</v>
      </c>
      <c r="M173" s="60">
        <f t="shared" si="4"/>
        <v>11016.95</v>
      </c>
      <c r="N173" s="55"/>
      <c r="O173" s="59">
        <f t="shared" si="5"/>
        <v>2</v>
      </c>
      <c r="P173" s="60">
        <f t="shared" si="6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thickBot="1" x14ac:dyDescent="0.3">
      <c r="A174" s="6"/>
      <c r="B174" s="61">
        <v>3</v>
      </c>
      <c r="C174" s="29" t="s">
        <v>42</v>
      </c>
      <c r="D174" s="30" t="s">
        <v>20</v>
      </c>
      <c r="E174" s="82">
        <v>2679.28</v>
      </c>
      <c r="F174" s="75">
        <v>2</v>
      </c>
      <c r="G174" s="56">
        <f t="shared" si="7"/>
        <v>5358.56</v>
      </c>
      <c r="H174" s="53"/>
      <c r="I174" s="16">
        <v>3</v>
      </c>
      <c r="J174" s="58" t="str">
        <f t="shared" si="2"/>
        <v>Реле времени РВ-248 п/п</v>
      </c>
      <c r="K174" s="55"/>
      <c r="L174" s="59" t="str">
        <f t="shared" si="3"/>
        <v>шт</v>
      </c>
      <c r="M174" s="60">
        <f t="shared" si="4"/>
        <v>2679.28</v>
      </c>
      <c r="N174" s="55"/>
      <c r="O174" s="59">
        <f t="shared" si="5"/>
        <v>2</v>
      </c>
      <c r="P174" s="60">
        <f t="shared" si="6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thickBot="1" x14ac:dyDescent="0.3">
      <c r="A175" s="6"/>
      <c r="B175" s="61">
        <v>4</v>
      </c>
      <c r="C175" s="29" t="s">
        <v>43</v>
      </c>
      <c r="D175" s="30" t="s">
        <v>20</v>
      </c>
      <c r="E175" s="82">
        <v>3963.49</v>
      </c>
      <c r="F175" s="75">
        <v>1</v>
      </c>
      <c r="G175" s="56">
        <f t="shared" si="7"/>
        <v>3963.49</v>
      </c>
      <c r="H175" s="53"/>
      <c r="I175" s="57">
        <v>4</v>
      </c>
      <c r="J175" s="58" t="str">
        <f t="shared" si="2"/>
        <v>Реле времени РВ-248 з/п</v>
      </c>
      <c r="K175" s="55"/>
      <c r="L175" s="59" t="str">
        <f t="shared" si="3"/>
        <v>шт</v>
      </c>
      <c r="M175" s="60">
        <f t="shared" si="4"/>
        <v>3963.49</v>
      </c>
      <c r="N175" s="55"/>
      <c r="O175" s="59">
        <f t="shared" si="5"/>
        <v>1</v>
      </c>
      <c r="P175" s="60">
        <f t="shared" si="6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thickBot="1" x14ac:dyDescent="0.3">
      <c r="A176" s="6"/>
      <c r="B176" s="61">
        <v>5</v>
      </c>
      <c r="C176" s="29" t="s">
        <v>44</v>
      </c>
      <c r="D176" s="30" t="s">
        <v>20</v>
      </c>
      <c r="E176" s="82">
        <v>4587.2879999999996</v>
      </c>
      <c r="F176" s="75">
        <v>5</v>
      </c>
      <c r="G176" s="56">
        <f t="shared" si="7"/>
        <v>22936.44</v>
      </c>
      <c r="H176" s="53"/>
      <c r="I176" s="16">
        <v>5</v>
      </c>
      <c r="J176" s="58" t="str">
        <f t="shared" si="2"/>
        <v>Реле напряжения РСН-12</v>
      </c>
      <c r="K176" s="55"/>
      <c r="L176" s="59" t="str">
        <f t="shared" si="3"/>
        <v>шт</v>
      </c>
      <c r="M176" s="60">
        <f t="shared" si="4"/>
        <v>4587.2879999999996</v>
      </c>
      <c r="N176" s="55"/>
      <c r="O176" s="59">
        <f t="shared" si="5"/>
        <v>5</v>
      </c>
      <c r="P176" s="60">
        <f t="shared" si="6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thickBot="1" x14ac:dyDescent="0.3">
      <c r="A177" s="6"/>
      <c r="B177" s="61">
        <v>6</v>
      </c>
      <c r="C177" s="29" t="s">
        <v>45</v>
      </c>
      <c r="D177" s="30" t="s">
        <v>20</v>
      </c>
      <c r="E177" s="82">
        <v>4763.3639999999996</v>
      </c>
      <c r="F177" s="75">
        <v>5</v>
      </c>
      <c r="G177" s="56">
        <f t="shared" si="7"/>
        <v>23816.82</v>
      </c>
      <c r="H177" s="53"/>
      <c r="I177" s="57">
        <v>6</v>
      </c>
      <c r="J177" s="58" t="str">
        <f t="shared" si="2"/>
        <v>Реле напряжения РСН-18</v>
      </c>
      <c r="K177" s="55"/>
      <c r="L177" s="59" t="str">
        <f t="shared" si="3"/>
        <v>шт</v>
      </c>
      <c r="M177" s="60">
        <f t="shared" si="4"/>
        <v>4763.3639999999996</v>
      </c>
      <c r="N177" s="55"/>
      <c r="O177" s="59">
        <f t="shared" si="5"/>
        <v>5</v>
      </c>
      <c r="P177" s="60">
        <f t="shared" si="6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thickBot="1" x14ac:dyDescent="0.3">
      <c r="A178" s="6"/>
      <c r="B178" s="61">
        <v>7</v>
      </c>
      <c r="C178" s="29" t="s">
        <v>46</v>
      </c>
      <c r="D178" s="30" t="s">
        <v>20</v>
      </c>
      <c r="E178" s="82">
        <v>2652.4749999999999</v>
      </c>
      <c r="F178" s="75">
        <v>2</v>
      </c>
      <c r="G178" s="56">
        <f t="shared" si="7"/>
        <v>5304.95</v>
      </c>
      <c r="H178" s="53"/>
      <c r="I178" s="16">
        <v>7</v>
      </c>
      <c r="J178" s="58" t="str">
        <f t="shared" si="2"/>
        <v>Реле тока двустабильное РТД-21-М1</v>
      </c>
      <c r="K178" s="55"/>
      <c r="L178" s="59" t="str">
        <f t="shared" si="3"/>
        <v>шт</v>
      </c>
      <c r="M178" s="60">
        <f t="shared" si="4"/>
        <v>2652.4749999999999</v>
      </c>
      <c r="N178" s="55"/>
      <c r="O178" s="59">
        <f t="shared" si="5"/>
        <v>2</v>
      </c>
      <c r="P178" s="60">
        <f t="shared" si="6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thickBot="1" x14ac:dyDescent="0.3">
      <c r="A179" s="6"/>
      <c r="B179" s="61">
        <v>8</v>
      </c>
      <c r="C179" s="29" t="s">
        <v>47</v>
      </c>
      <c r="D179" s="30" t="s">
        <v>21</v>
      </c>
      <c r="E179" s="82">
        <v>504.33000000000004</v>
      </c>
      <c r="F179" s="75">
        <v>5</v>
      </c>
      <c r="G179" s="56">
        <f t="shared" si="7"/>
        <v>2521.65</v>
      </c>
      <c r="H179" s="53"/>
      <c r="I179" s="57">
        <v>8</v>
      </c>
      <c r="J179" s="58" t="str">
        <f t="shared" si="2"/>
        <v>Реле указательное РУ-21/0,05-220В</v>
      </c>
      <c r="K179" s="55"/>
      <c r="L179" s="59" t="str">
        <f t="shared" si="3"/>
        <v>кг</v>
      </c>
      <c r="M179" s="60">
        <f t="shared" si="4"/>
        <v>504.33000000000004</v>
      </c>
      <c r="N179" s="55"/>
      <c r="O179" s="59">
        <f t="shared" si="5"/>
        <v>5</v>
      </c>
      <c r="P179" s="60">
        <f t="shared" si="6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x14ac:dyDescent="0.25">
      <c r="A180" s="6"/>
      <c r="B180" s="141" t="s">
        <v>32</v>
      </c>
      <c r="C180" s="142"/>
      <c r="D180" s="142"/>
      <c r="E180" s="142"/>
      <c r="F180" s="143"/>
      <c r="G180" s="62">
        <f>SUM(G172:G179)</f>
        <v>98939.73</v>
      </c>
      <c r="H180" s="1"/>
      <c r="I180" s="86" t="s">
        <v>32</v>
      </c>
      <c r="J180" s="87"/>
      <c r="K180" s="87"/>
      <c r="L180" s="87"/>
      <c r="M180" s="87"/>
      <c r="N180" s="87"/>
      <c r="O180" s="88"/>
      <c r="P180" s="63">
        <f>SUM(P172:P179)</f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1" customHeight="1" thickBot="1" x14ac:dyDescent="0.3">
      <c r="A181" s="6"/>
      <c r="B181" s="92" t="s">
        <v>7</v>
      </c>
      <c r="C181" s="93"/>
      <c r="D181" s="93"/>
      <c r="E181" s="93"/>
      <c r="F181" s="94"/>
      <c r="G181" s="54">
        <f>G180+G170+G162+G125+G112+G54</f>
        <v>3238607.7100000009</v>
      </c>
      <c r="H181" s="1"/>
      <c r="I181" s="92" t="s">
        <v>7</v>
      </c>
      <c r="J181" s="93"/>
      <c r="K181" s="93"/>
      <c r="L181" s="93"/>
      <c r="M181" s="93"/>
      <c r="N181" s="93"/>
      <c r="O181" s="94"/>
      <c r="P181" s="54">
        <f>P180+P170+P162+P125+P112+P54</f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" customHeight="1" x14ac:dyDescent="0.25">
      <c r="A182" s="6"/>
      <c r="B182" s="128" t="s">
        <v>17</v>
      </c>
      <c r="C182" s="129"/>
      <c r="D182" s="129"/>
      <c r="E182" s="129"/>
      <c r="F182" s="76">
        <v>0.2</v>
      </c>
      <c r="G182" s="14">
        <f>G181*F182</f>
        <v>647721.54200000025</v>
      </c>
      <c r="H182" s="1"/>
      <c r="I182" s="128" t="s">
        <v>17</v>
      </c>
      <c r="J182" s="129"/>
      <c r="K182" s="129"/>
      <c r="L182" s="129"/>
      <c r="M182" s="129"/>
      <c r="N182" s="129"/>
      <c r="O182" s="25">
        <v>0.2</v>
      </c>
      <c r="P182" s="14">
        <f>P181*O182</f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thickBot="1" x14ac:dyDescent="0.3">
      <c r="A183" s="6"/>
      <c r="B183" s="120" t="s">
        <v>8</v>
      </c>
      <c r="C183" s="121"/>
      <c r="D183" s="121"/>
      <c r="E183" s="121"/>
      <c r="F183" s="122"/>
      <c r="G183" s="15">
        <f>G181+G182</f>
        <v>3886329.2520000013</v>
      </c>
      <c r="H183" s="1"/>
      <c r="I183" s="120" t="s">
        <v>8</v>
      </c>
      <c r="J183" s="121"/>
      <c r="K183" s="121"/>
      <c r="L183" s="121"/>
      <c r="M183" s="121"/>
      <c r="N183" s="121"/>
      <c r="O183" s="122"/>
      <c r="P183" s="15">
        <f>P181+P182</f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33.75" customHeight="1" x14ac:dyDescent="0.25">
      <c r="B184" s="1"/>
      <c r="C184" s="1"/>
      <c r="D184" s="1"/>
      <c r="E184" s="80"/>
      <c r="F184" s="77"/>
      <c r="G184" s="2"/>
      <c r="H184" s="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6" ht="151.5" customHeight="1" x14ac:dyDescent="0.25">
      <c r="B185" s="3"/>
      <c r="C185" s="3"/>
      <c r="D185" s="3"/>
      <c r="E185" s="84"/>
      <c r="F185" s="78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1"/>
    </row>
    <row r="186" spans="1:26" x14ac:dyDescent="0.25">
      <c r="Z186" s="1"/>
    </row>
  </sheetData>
  <mergeCells count="30">
    <mergeCell ref="B1:P1"/>
    <mergeCell ref="B3:E3"/>
    <mergeCell ref="B181:F181"/>
    <mergeCell ref="B183:F183"/>
    <mergeCell ref="B4:G4"/>
    <mergeCell ref="B7:G7"/>
    <mergeCell ref="I183:O183"/>
    <mergeCell ref="B182:E182"/>
    <mergeCell ref="I182:N182"/>
    <mergeCell ref="B162:F162"/>
    <mergeCell ref="I162:O162"/>
    <mergeCell ref="B163:P163"/>
    <mergeCell ref="B170:F170"/>
    <mergeCell ref="I170:O170"/>
    <mergeCell ref="B171:P171"/>
    <mergeCell ref="B180:F180"/>
    <mergeCell ref="I180:O180"/>
    <mergeCell ref="I7:P7"/>
    <mergeCell ref="I181:O181"/>
    <mergeCell ref="B9:P9"/>
    <mergeCell ref="B54:F54"/>
    <mergeCell ref="I54:O54"/>
    <mergeCell ref="B55:P55"/>
    <mergeCell ref="B112:F112"/>
    <mergeCell ref="I112:O112"/>
    <mergeCell ref="B113:P113"/>
    <mergeCell ref="B114:P114"/>
    <mergeCell ref="B125:F125"/>
    <mergeCell ref="I125:O125"/>
    <mergeCell ref="B126:P12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cp:lastPrinted>2018-12-19T00:43:44Z</cp:lastPrinted>
  <dcterms:created xsi:type="dcterms:W3CDTF">2018-05-22T01:14:50Z</dcterms:created>
  <dcterms:modified xsi:type="dcterms:W3CDTF">2018-12-19T00:43:47Z</dcterms:modified>
</cp:coreProperties>
</file>